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40" windowWidth="19035" windowHeight="8955" firstSheet="14" activeTab="24"/>
  </bookViews>
  <sheets>
    <sheet name="1june" sheetId="1" r:id="rId1"/>
    <sheet name="2june" sheetId="2" r:id="rId2"/>
    <sheet name="3june" sheetId="3" r:id="rId3"/>
    <sheet name="4june" sheetId="4" r:id="rId4"/>
    <sheet name="5june" sheetId="5" r:id="rId5"/>
    <sheet name="7june" sheetId="6" r:id="rId6"/>
    <sheet name="8june" sheetId="7" r:id="rId7"/>
    <sheet name="9june" sheetId="8" r:id="rId8"/>
    <sheet name="10june" sheetId="9" r:id="rId9"/>
    <sheet name="11june" sheetId="10" r:id="rId10"/>
    <sheet name="12june" sheetId="11" r:id="rId11"/>
    <sheet name="15june" sheetId="12" r:id="rId12"/>
    <sheet name="16june" sheetId="13" r:id="rId13"/>
    <sheet name="17june" sheetId="14" r:id="rId14"/>
    <sheet name="18june" sheetId="15" r:id="rId15"/>
    <sheet name="19june" sheetId="16" r:id="rId16"/>
    <sheet name="21june" sheetId="17" r:id="rId17"/>
    <sheet name="22june" sheetId="18" r:id="rId18"/>
    <sheet name="23june" sheetId="19" r:id="rId19"/>
    <sheet name="24june" sheetId="20" r:id="rId20"/>
    <sheet name="25june" sheetId="21" r:id="rId21"/>
    <sheet name="26june" sheetId="22" r:id="rId22"/>
    <sheet name="28june" sheetId="23" r:id="rId23"/>
    <sheet name="29june" sheetId="24" r:id="rId24"/>
    <sheet name="30june" sheetId="25" r:id="rId25"/>
  </sheets>
  <definedNames>
    <definedName name="_xlnm.Print_Area" localSheetId="8">'10june'!$A$1:$I$43</definedName>
    <definedName name="_xlnm.Print_Area" localSheetId="9">'11june'!$A$1:$I$43</definedName>
    <definedName name="_xlnm.Print_Area" localSheetId="10">'12june'!$A$1:$I$44</definedName>
    <definedName name="_xlnm.Print_Area" localSheetId="11">'15june'!$A$1:$I$44</definedName>
    <definedName name="_xlnm.Print_Area" localSheetId="12">'16june'!$A$1:$I$44</definedName>
    <definedName name="_xlnm.Print_Area" localSheetId="13">'17june'!$A$1:$I$44</definedName>
    <definedName name="_xlnm.Print_Area" localSheetId="14">'18june'!$A$1:$I$44</definedName>
    <definedName name="_xlnm.Print_Area" localSheetId="15">'19june'!$A$1:$I$44</definedName>
    <definedName name="_xlnm.Print_Area" localSheetId="0">'1june'!$A$1:$I$39</definedName>
    <definedName name="_xlnm.Print_Area" localSheetId="16">'21june'!$A$1:$I$44</definedName>
    <definedName name="_xlnm.Print_Area" localSheetId="17">'22june'!$A$1:$I$44</definedName>
    <definedName name="_xlnm.Print_Area" localSheetId="18">'23june'!$A$1:$I$44</definedName>
    <definedName name="_xlnm.Print_Area" localSheetId="19">'24june'!$A$1:$I$44</definedName>
    <definedName name="_xlnm.Print_Area" localSheetId="20">'25june'!$A$1:$I$44</definedName>
    <definedName name="_xlnm.Print_Area" localSheetId="21">'26june'!$A$1:$I$44</definedName>
    <definedName name="_xlnm.Print_Area" localSheetId="22">'28june'!$A$1:$I$44</definedName>
    <definedName name="_xlnm.Print_Area" localSheetId="23">'29june'!$A$1:$I$44</definedName>
    <definedName name="_xlnm.Print_Area" localSheetId="1">'2june'!$A$1:$I$40</definedName>
    <definedName name="_xlnm.Print_Area" localSheetId="24">'30june'!$A$1:$I$44</definedName>
    <definedName name="_xlnm.Print_Area" localSheetId="2">'3june'!$A$1:$I$43</definedName>
    <definedName name="_xlnm.Print_Area" localSheetId="3">'4june'!$A$1:$I$43</definedName>
    <definedName name="_xlnm.Print_Area" localSheetId="4">'5june'!$A$1:$I$42</definedName>
    <definedName name="_xlnm.Print_Area" localSheetId="5">'7june'!$A$1:$I$42</definedName>
    <definedName name="_xlnm.Print_Area" localSheetId="6">'8june'!$A$1:$I$42</definedName>
    <definedName name="_xlnm.Print_Area" localSheetId="7">'9june'!$A$1:$I$43</definedName>
  </definedNames>
  <calcPr fullCalcOnLoad="1"/>
</workbook>
</file>

<file path=xl/sharedStrings.xml><?xml version="1.0" encoding="utf-8"?>
<sst xmlns="http://schemas.openxmlformats.org/spreadsheetml/2006/main" count="1686" uniqueCount="206">
  <si>
    <t>สถานการณ์ผลไม้ภาคตะวันออก  ปี 2552  ข้อมูล ณ วันที่ 1 เดือน มิถุนายน 2552</t>
  </si>
  <si>
    <t>-----------------------------------------</t>
  </si>
  <si>
    <t xml:space="preserve">เรียน อธิบดีกรมส่งเสริมการเกษตร      </t>
  </si>
  <si>
    <r>
      <t xml:space="preserve">1. สถานการณ์ผลผลิต </t>
    </r>
    <r>
      <rPr>
        <sz val="14"/>
        <rFont val="Cordia New"/>
        <family val="2"/>
      </rPr>
      <t>(ข้อมูลรายสัปดาห์ , ตัดยอดทุกวันอาทิตย์)</t>
    </r>
  </si>
  <si>
    <t>ชนิดผลไม้</t>
  </si>
  <si>
    <t>ประมาณการผลผลิตทั้งหมด (ตัน)</t>
  </si>
  <si>
    <t>ผลผลิตออกสู่ตลาด</t>
  </si>
  <si>
    <t>ผลผลิตที่ยังไม่ได้เก็บเกี่ยว</t>
  </si>
  <si>
    <t>จำนวน (ตัน)</t>
  </si>
  <si>
    <t>ร้อยละ</t>
  </si>
  <si>
    <t>ปริมาณต่อวัน (ตัน)</t>
  </si>
  <si>
    <t>ทุเรียน</t>
  </si>
  <si>
    <t>เงาะ</t>
  </si>
  <si>
    <t>มังคุด</t>
  </si>
  <si>
    <t xml:space="preserve">ลองกอง  </t>
  </si>
  <si>
    <t>รวมทั้งสิ้น</t>
  </si>
  <si>
    <t xml:space="preserve">* ภาคตะวันออก 3 จังหวัดสำคัญ ได้แก่  ระยอง จันทบุรี ตราด     </t>
  </si>
  <si>
    <r>
      <t xml:space="preserve">2. ต้นทุนการผลิต  และราคาผลผลิตเฉลี่ย </t>
    </r>
    <r>
      <rPr>
        <sz val="14"/>
        <rFont val="Cordia New"/>
        <family val="2"/>
      </rPr>
      <t>ในช่วงเย็นของวันที่ผ่านมา  ณ ตลาดสำคัญในภาคตะวันออก  (บาท/กก.)</t>
    </r>
  </si>
  <si>
    <t xml:space="preserve">ต้นทุนการผลิต </t>
  </si>
  <si>
    <t xml:space="preserve">ราคาผลผลิต </t>
  </si>
  <si>
    <t>หมอนทองส่งออก</t>
  </si>
  <si>
    <t>22-23</t>
  </si>
  <si>
    <t>หมอนทองคละ</t>
  </si>
  <si>
    <t>16-19</t>
  </si>
  <si>
    <t>ชะนีคุณภาพ</t>
  </si>
  <si>
    <t>-</t>
  </si>
  <si>
    <t>ชะนีคละ</t>
  </si>
  <si>
    <t>5-10</t>
  </si>
  <si>
    <t>เงาะโรงเรียน  9.62</t>
  </si>
  <si>
    <t>เงาะตะกร้า</t>
  </si>
  <si>
    <t>6-10</t>
  </si>
  <si>
    <t>เงาะเท</t>
  </si>
  <si>
    <t>มังคุดส่งออกเกรด A</t>
  </si>
  <si>
    <t>20-26</t>
  </si>
  <si>
    <t>มังคุดส่งออกเกรด B</t>
  </si>
  <si>
    <t>15-22</t>
  </si>
  <si>
    <t>มังคุดคละ</t>
  </si>
  <si>
    <t>8-13</t>
  </si>
  <si>
    <t>มังคุดตกเกรด</t>
  </si>
  <si>
    <t>7-11</t>
  </si>
  <si>
    <t>ลองกอง</t>
  </si>
  <si>
    <t>ลองกองช่อเกรด A</t>
  </si>
  <si>
    <t>30-35</t>
  </si>
  <si>
    <t>ลองกองช่อเกรด B</t>
  </si>
  <si>
    <t>20-28</t>
  </si>
  <si>
    <t>ลองกองตกเกรด(กระซ้า)</t>
  </si>
  <si>
    <t>10-18</t>
  </si>
  <si>
    <t xml:space="preserve"> </t>
  </si>
  <si>
    <t>3. วิเคราะห์สถานการณ์แนวโน้มของผลผลิตและราคา</t>
  </si>
  <si>
    <t>ราคาทุเรียนและมังคุดค่อนข้างทรงตัวเนื่องจากปริมาณผลผลิตที่เหลือและออกสู่ตลาดค่อนข้างน้อย</t>
  </si>
  <si>
    <t xml:space="preserve">สำนักส่งเสริมและพัฒนาการเกษตรเขตที่ 3 จังหวัดระยอง โทร.0-3861-1578  ต่อ 13 </t>
  </si>
  <si>
    <t>หมายเหตุ    1. ส่งรายงานถึงกรมฯ ทุกวันก่อนเวลา 15.00 น. ที่ โทรสาร 0-2579-1981 หรือ email   fruitboard@doae.go.th</t>
  </si>
  <si>
    <t xml:space="preserve">                     2.  ให้เริ่มส่งรายงานได้ทันที อย่างช้าไม่เกินวันที่ 1 พฤษภาคม 52  </t>
  </si>
  <si>
    <t xml:space="preserve">                     3. ให้เริ่มรายงานทางอีเมล์หรือโทรสาร  เมื่อพัฒนาเว็บไซต์วอร์รูมเสร็จเรียบร้อยแล้วให้รายงานผ่านเว็บวอรร์รูม</t>
  </si>
  <si>
    <t>สถานการณ์ผลไม้ภาคตะวันออก  ปี 2552  ข้อมูล ณ วันที่ 2 เดือน มิถุนายน 2552</t>
  </si>
  <si>
    <t>16-22</t>
  </si>
  <si>
    <t>7-12</t>
  </si>
  <si>
    <t>22-26</t>
  </si>
  <si>
    <t>15-20</t>
  </si>
  <si>
    <t>6-13</t>
  </si>
  <si>
    <t>8-12</t>
  </si>
  <si>
    <t>สถานการณ์จังหวัดระยอง</t>
  </si>
  <si>
    <t>มีการซื้อทุเรียนแบบเหมาสวนจำนวนมาก คาดว่าผลผลิตอาจจะหมดก่อนถึงสิ้นเดือนมิย.</t>
  </si>
  <si>
    <t>ฝนตกติดต่อกันเป็นระยะๆท้องฟ้าปิดทำให้เงาะผลเล็กล่วงหล่นอย่างต่อเนื่อง</t>
  </si>
  <si>
    <t>องค์การบริหารส่วนตำบลตะพง อ.เมืองระยองแทรกแซงราคาเงาะ กก.ละ 10 บาท</t>
  </si>
  <si>
    <t>สถานการณ์จังหวัดตราด</t>
  </si>
  <si>
    <t>เนื่องจากฝนตกหนักติดต่อกัน 2 ช่วงในเดือนเมษายนและพฤษภาคมที่ผ่านมาทำให้ผลผลิตที่ออกสู่ตลาดลดลง</t>
  </si>
  <si>
    <t>จากการประมาณการข้อมูลเอกภาพ คือ</t>
  </si>
  <si>
    <t>เงาะ ลดลงจากค่าประมาณการ 15% จาก 61,755 ตัน คงเหลือ 52,492 ตัน</t>
  </si>
  <si>
    <t>มังคุด ลดลงจากค่าประมาณการ 15% จาก 20,867 ตัน คงเหลือ 17,737 ตัน</t>
  </si>
  <si>
    <t>ลองกอง ลดลงจากค่าประมาณการ 15% จาก 7,684 ตัน คงเหลือ 6,531 ตัน</t>
  </si>
  <si>
    <t>สถานการณ์ผลไม้ภาคตะวันออก  ปี 2552  ข้อมูล ณ วันที่ 3 เดือน มิถุนายน 2552</t>
  </si>
  <si>
    <t>8-10</t>
  </si>
  <si>
    <t>8</t>
  </si>
  <si>
    <t>17-20</t>
  </si>
  <si>
    <t>7-18</t>
  </si>
  <si>
    <t>6-12</t>
  </si>
  <si>
    <t>10-17</t>
  </si>
  <si>
    <t>การแก้ไขปัญหาราคาเงาะตกต่ำ</t>
  </si>
  <si>
    <t>และ อบต.นาตาขวัญ อ.เมืองระยอง จ่ายเงินสมทบเพิ่มให้เกษตรกก.ละ 2 บาทจากราคาที่พ่อค้ารับซื้อ</t>
  </si>
  <si>
    <r>
      <t>ระยอง</t>
    </r>
    <r>
      <rPr>
        <sz val="14"/>
        <rFont val="Cordia New"/>
        <family val="2"/>
      </rPr>
      <t xml:space="preserve"> - อบต.ตะพง อ.เมืองระยอง เปิดจุดรับซื้อเงาะจากเกษตรกรกก.ละ 10 บาทจนกว่าราคาจะเข้าสู่ภาวะปกติ</t>
    </r>
  </si>
  <si>
    <r>
      <t xml:space="preserve">จันทบุรี </t>
    </r>
    <r>
      <rPr>
        <sz val="14"/>
        <rFont val="Cordia New"/>
        <family val="2"/>
      </rPr>
      <t>มีการประชุมคณะทำงานฯโดยผู้ว่าราชการจังหวัดและประกาศเมื่อวันที่ 2 มิย. 52 ช่วยเหลือตั้งจุดรับซื้อเงาะ</t>
    </r>
  </si>
  <si>
    <t xml:space="preserve">จากเกษตรกร ณ ที่ว่าการอำเภอทุกแห่งในราคา กก.ละ 8 บาท เป้าหมาย 7,000 ตันโดยใช้งบกลาง </t>
  </si>
  <si>
    <r>
      <t xml:space="preserve">ตราด </t>
    </r>
    <r>
      <rPr>
        <sz val="14"/>
        <rFont val="Cordia New"/>
        <family val="2"/>
      </rPr>
      <t>อบจ. และ อบต.ที่มีพื้นที่เป็นแหล่งผลิตเงาะตั้งจุดรับซื้อ 21 จุด รับซื้อเงาะกก.ละ 8 บาท โดยใช้งบท้องถิ่น(ไม่ทราบงบประมาณ)</t>
    </r>
  </si>
  <si>
    <t>19-22</t>
  </si>
  <si>
    <t>7-9</t>
  </si>
  <si>
    <t>5-7</t>
  </si>
  <si>
    <t>21-25</t>
  </si>
  <si>
    <t>5-12</t>
  </si>
  <si>
    <t>สถานการณ์ผลไม้ภาคตะวันออก  ปี 2552  ข้อมูล ณ วันที่ 4 เดือน มิถุนายน 2552</t>
  </si>
  <si>
    <r>
      <t>ระยอง</t>
    </r>
    <r>
      <rPr>
        <sz val="14"/>
        <rFont val="Cordia New"/>
        <family val="2"/>
      </rPr>
      <t xml:space="preserve"> </t>
    </r>
  </si>
  <si>
    <t>อบต.ตะพง อ.เมืองระยอง เปิดจุดรับซื้อเงาะจากเกษตรกรกก.ละ 10 บาทจนกว่าราคาจะเข้าสู่ภาวะปกติ</t>
  </si>
  <si>
    <t xml:space="preserve">อบต.นาตาขวัญ อ.เมืองระยอง จ่ายเงินสมทบเพิ่มให้เกษตรกก.ละ 2 บาทจากราคาที่พ่อค้ารับซื้อ </t>
  </si>
  <si>
    <t>18-22</t>
  </si>
  <si>
    <t>16-20</t>
  </si>
  <si>
    <t>6-9</t>
  </si>
  <si>
    <t>4-7</t>
  </si>
  <si>
    <t>21-27</t>
  </si>
  <si>
    <t>5-13</t>
  </si>
  <si>
    <t>สถานการณ์ผลไม้ภาคตะวันออก  ปี 2552  ข้อมูล ณ วันที่ 5 เดือน มิถุนายน 2552</t>
  </si>
  <si>
    <t xml:space="preserve">เรียน อธิบดีกรมส่งเสริมการเกษตร    </t>
  </si>
  <si>
    <t>ในวันที่ 3-4 มิย.52 รวม 67 ตัน เป็นเงิน  134,000 บาท</t>
  </si>
  <si>
    <t>7-10</t>
  </si>
  <si>
    <t>22-30</t>
  </si>
  <si>
    <t>8-15</t>
  </si>
  <si>
    <t>25-35</t>
  </si>
  <si>
    <t>สถานการณ์ผลไม้ภาคตะวันออก  ปี 2552  ข้อมูล ณ วันที่ 7 เดือน มิถุนายน 2552</t>
  </si>
  <si>
    <t>ในวันที่ 3-6 มิย.52 รวม 140 ตัน เป็นเงิน  280,000 บาท</t>
  </si>
  <si>
    <t>สถานการณ์ผลไม้ภาคตะวันออก  ปี 2552  ข้อมูล ณ วันที่ 8 เดือน มิถุนายน 2552</t>
  </si>
  <si>
    <t>18-20</t>
  </si>
  <si>
    <t>15-19</t>
  </si>
  <si>
    <t>7-14</t>
  </si>
  <si>
    <t>6-7</t>
  </si>
  <si>
    <t>23-28</t>
  </si>
  <si>
    <t>28-33</t>
  </si>
  <si>
    <t>22-28</t>
  </si>
  <si>
    <t>12-17</t>
  </si>
  <si>
    <t>ในวันที่ 3-6 มิย.52 รวม 159 ตัน เป็นเงิน  318,579 บาท</t>
  </si>
  <si>
    <t>วันที่ 7 มิย. อบต.นาตาขวัญลดค่าชดเชยลงเหลือกก.ละ 1 บาท เนื่องจากราคาตลาดรับซื้อสูงขึ้น</t>
  </si>
  <si>
    <t>สถานการณ์ผลไม้ภาคตะวันออก  ปี 2552  ข้อมูล ณ วันที่ 9 เดือน มิถุนายน 2552</t>
  </si>
  <si>
    <t>20</t>
  </si>
  <si>
    <t>21-32</t>
  </si>
  <si>
    <t>15-26</t>
  </si>
  <si>
    <t>7-15</t>
  </si>
  <si>
    <t>7-10.5</t>
  </si>
  <si>
    <t>28-35</t>
  </si>
  <si>
    <t>19-28</t>
  </si>
  <si>
    <t>จำนวนรับซื้อ 33,000 กก. เป็นเงิน 33,000 บาท</t>
  </si>
  <si>
    <t>สถานการณ์ผลไม้ภาคตะวันออก  ปี 2552  ข้อมูล ณ วันที่ 10 เดือน มิถุนายน 2552</t>
  </si>
  <si>
    <t>11-17</t>
  </si>
  <si>
    <t>สถานการณ์ผลไม้ภาคตะวันออก  ปี 2552  ข้อมูล ณ วันที่ 11 เดือน มิถุนายน 2552</t>
  </si>
  <si>
    <t>21-34</t>
  </si>
  <si>
    <t>15-27</t>
  </si>
  <si>
    <t>8-14</t>
  </si>
  <si>
    <r>
      <t xml:space="preserve">ตราด </t>
    </r>
    <r>
      <rPr>
        <sz val="14"/>
        <rFont val="Cordia New"/>
        <family val="2"/>
      </rPr>
      <t>อบจ. และ อบต.ที่มีพื้นที่เป็นแหล่งผลิตเงาะทั้งหมด 21 จุด โดยชดเชยราคาเงาะให้เกษตรกรกก.ละ 1 บาท(งบท้องถิ่น)</t>
    </r>
  </si>
  <si>
    <t>จำนวนรับซื้อ 33,000 กก. เป็นเงิน 33,000 บาท (วันที่ 8-10 มิย.ยังไม่ได้รับรายงานปริมาณการช่วยเหลือ)</t>
  </si>
  <si>
    <t>สถานการณ์ผลไม้ภาคตะวันออก  ปี 2552  ข้อมูล ณ วันที่ 12 เดือน มิถุนายน 2552</t>
  </si>
  <si>
    <t>วันที่ 7-11 มิย. 52 อบต.นาตาขวัญลดค่าชดเชยลงเหลือกก.ละ 1 บาท ทั้งหมด 148,123 กก. เป็นเงิน 148,123 บาท</t>
  </si>
  <si>
    <t>ขณะนี้สถานการณ์ราคาในท้องถิ่นดีขึ้น อบต.หยุดแทรกแซงราคาแล้ว</t>
  </si>
  <si>
    <t>จากราคารับซื้อในท้องถิ่น 6.50 บาท/กก.</t>
  </si>
  <si>
    <t>28-42</t>
  </si>
  <si>
    <t>17-32</t>
  </si>
  <si>
    <t>10-20</t>
  </si>
  <si>
    <t>7-19</t>
  </si>
  <si>
    <t>18-28</t>
  </si>
  <si>
    <r>
      <t xml:space="preserve">ตราด </t>
    </r>
    <r>
      <rPr>
        <sz val="14"/>
        <rFont val="Cordia New"/>
        <family val="2"/>
      </rPr>
      <t>ปริมาณเงาะในตลาดเริ่มน้อยลง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จากเดิม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 xml:space="preserve">อบจ. และ อบต.ที่มีพื้นที่เป็นแหล่งผลิตเงาะทั้งหมด 21 จุด </t>
    </r>
  </si>
  <si>
    <t>โดยชดเชยให้เกษตรกรกก.ละ 1 บาท(งบท้องถิ่น)ตอนนี้อบต.บางแห่งยกเลิกการชดเชยแล้ว</t>
  </si>
  <si>
    <t>เงาะในจ.ระยองและตราดผ่านช่วง peak แล้ว เหลือในปริมาณไม่มาก</t>
  </si>
  <si>
    <t>สถานการณ์ผลไม้ภาคตะวันออก  ปี 2552  ข้อมูล ณ วันที่ 15 เดือน มิถุนายน 2552</t>
  </si>
  <si>
    <t>5-11</t>
  </si>
  <si>
    <t>7-13</t>
  </si>
  <si>
    <t>5-8</t>
  </si>
  <si>
    <t>32-40</t>
  </si>
  <si>
    <t>17-28</t>
  </si>
  <si>
    <t>10-25</t>
  </si>
  <si>
    <t>8-17</t>
  </si>
  <si>
    <t>สถานการณ์ผลไม้ภาคตะวันออก  ปี 2552  ข้อมูล ณ วันที่ 16 เดือน มิถุนายน 2552</t>
  </si>
  <si>
    <t>สถานการณ์ผลไม้ภาคตะวันออก  ปี 2552  ข้อมูล ณ วันที่ 17 เดือน มิถุนายน 2552</t>
  </si>
  <si>
    <t>21-24</t>
  </si>
  <si>
    <t>30-40</t>
  </si>
  <si>
    <t>10-23</t>
  </si>
  <si>
    <t>25-33</t>
  </si>
  <si>
    <t>18-27</t>
  </si>
  <si>
    <t>11-15</t>
  </si>
  <si>
    <t>โดยชดเชยให้เกษตรกรกก.ละ 1 บาท(งบท้องถิ่น)ส่วนใหญ่ยกเลิกการชดเชยแล้ว เหลือเฉพาะอบต.ที่เป็นแหล่งผลิตเงาะขนาดใหญ่</t>
  </si>
  <si>
    <t>สถานการณ์ผลไม้ภาคตะวันออก  ปี 2552  ข้อมูล ณ วันที่ 18 เดือน มิถุนายน 2552</t>
  </si>
  <si>
    <t>20-24</t>
  </si>
  <si>
    <t>16-21</t>
  </si>
  <si>
    <t>12-23</t>
  </si>
  <si>
    <t>28-30</t>
  </si>
  <si>
    <t>สถานการณ์ผลไม้ภาคตะวันออก  ปี 2552  ข้อมูล ณ วันที่ 19 เดือน มิถุนายน 2552</t>
  </si>
  <si>
    <t>6-8</t>
  </si>
  <si>
    <t>25-30</t>
  </si>
  <si>
    <t>สถานการณ์ผลไม้ภาคตะวันออก  ปี 2552  ข้อมูล ณ วันที่ 21 เดือน มิถุนายน 2552</t>
  </si>
  <si>
    <t>20-23</t>
  </si>
  <si>
    <t>7-8</t>
  </si>
  <si>
    <t>16-25</t>
  </si>
  <si>
    <t>10-14</t>
  </si>
  <si>
    <t>25-32</t>
  </si>
  <si>
    <t>20-27</t>
  </si>
  <si>
    <t>สถานการณ์ผลไม้ภาคตะวันออก  ปี 2552  ข้อมูล ณ วันที่ 22 เดือน มิถุนายน 2552</t>
  </si>
  <si>
    <t>17-21</t>
  </si>
  <si>
    <t>8-11</t>
  </si>
  <si>
    <t>9-10</t>
  </si>
  <si>
    <t>สถานการณ์ผลไม้ภาคตะวันออก  ปี 2552  ข้อมูล ณ วันที่ 23 เดือน มิถุนายน 2552</t>
  </si>
  <si>
    <t>สถานการณ์ผลไม้ภาคตะวันออก  ปี 2552  ข้อมูล ณ วันที่ 24 เดือน มิถุนายน 2552</t>
  </si>
  <si>
    <t>25-38</t>
  </si>
  <si>
    <t>16-28</t>
  </si>
  <si>
    <t>27-32</t>
  </si>
  <si>
    <t xml:space="preserve">ระยอง </t>
  </si>
  <si>
    <t>สรุปผลการช่วยเหลือของอบต.บ้านแลง อ.เมืองระยอง ในการชดเชยราคามังคุดฤดูกาล 2551/52</t>
  </si>
  <si>
    <t>วันที่ 20-21 พค. 52 จำนวน 2,3977 กก. เกษตรกรนำใบเสร็จจากพ่อค้ามารับเงินชดเชยกก.ละ 3 บาท</t>
  </si>
  <si>
    <t>(งบอบต.จ่ายกก.ละ 1 บาท และบริษัท IRPC กก.ละ 2 บาท)</t>
  </si>
  <si>
    <t>สถานการณ์ผลไม้ภาคตะวันออก  ปี 2552  ข้อมูล ณ วันที่ 25 เดือน มิถุนายน 2552</t>
  </si>
  <si>
    <t>25-40</t>
  </si>
  <si>
    <t>สถานการณ์ผลไม้ภาคตะวันออก  ปี 2552  ข้อมูล ณ วันที่ 26 เดือน มิถุนายน 2552</t>
  </si>
  <si>
    <t>สถานการณ์ผลไม้ภาคตะวันออก  ปี 2552  ข้อมูล ณ วันที่ 28 เดือน มิถุนายน 2552</t>
  </si>
  <si>
    <t>15-25</t>
  </si>
  <si>
    <t>10-15</t>
  </si>
  <si>
    <t>9-11</t>
  </si>
  <si>
    <t>22-27</t>
  </si>
  <si>
    <t>18-23</t>
  </si>
  <si>
    <t>สถานการณ์ผลไม้ภาคตะวันออก  ปี 2552  ข้อมูล ณ วันที่ 29 เดือน มิถุนายน 2552</t>
  </si>
  <si>
    <t>17-23</t>
  </si>
  <si>
    <t>สถานการณ์ผลไม้ภาคตะวันออก  ปี 2552  ข้อมูล ณ วันที่ 30 เดือน มิถุนายน 2552</t>
  </si>
  <si>
    <t>18-25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</si>
</sst>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_-;_-@_-"/>
    <numFmt numFmtId="196" formatCode="_-* #,##0.000_-;\-* #,##0.000_-;_-* &quot;-&quot;???_-;_-@_-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2"/>
      <name val="Cordia New"/>
      <family val="2"/>
    </font>
    <font>
      <sz val="16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92" fontId="5" fillId="0" borderId="5" xfId="17" applyNumberFormat="1" applyFont="1" applyBorder="1" applyAlignment="1">
      <alignment vertical="top" wrapText="1"/>
    </xf>
    <xf numFmtId="43" fontId="5" fillId="0" borderId="2" xfId="17" applyNumberFormat="1" applyFont="1" applyBorder="1" applyAlignment="1">
      <alignment vertical="top" wrapText="1"/>
    </xf>
    <xf numFmtId="192" fontId="5" fillId="0" borderId="6" xfId="17" applyNumberFormat="1" applyFont="1" applyBorder="1" applyAlignment="1">
      <alignment vertical="top" wrapText="1"/>
    </xf>
    <xf numFmtId="192" fontId="5" fillId="0" borderId="2" xfId="17" applyNumberFormat="1" applyFont="1" applyBorder="1" applyAlignment="1">
      <alignment vertical="top" wrapText="1"/>
    </xf>
    <xf numFmtId="43" fontId="5" fillId="0" borderId="2" xfId="17" applyNumberFormat="1" applyFont="1" applyBorder="1" applyAlignment="1">
      <alignment horizontal="center" vertical="top" wrapText="1"/>
    </xf>
    <xf numFmtId="192" fontId="5" fillId="0" borderId="7" xfId="17" applyNumberFormat="1" applyFont="1" applyBorder="1" applyAlignment="1">
      <alignment vertical="top" wrapText="1"/>
    </xf>
    <xf numFmtId="193" fontId="5" fillId="0" borderId="2" xfId="17" applyNumberFormat="1" applyFont="1" applyBorder="1" applyAlignment="1">
      <alignment vertical="top" wrapText="1"/>
    </xf>
    <xf numFmtId="192" fontId="5" fillId="0" borderId="8" xfId="17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 quotePrefix="1">
      <alignment horizontal="center" vertical="top" wrapText="1"/>
    </xf>
    <xf numFmtId="1" fontId="5" fillId="0" borderId="9" xfId="0" applyNumberFormat="1" applyFont="1" applyBorder="1" applyAlignment="1" quotePrefix="1">
      <alignment horizontal="center" vertical="top" wrapText="1"/>
    </xf>
    <xf numFmtId="0" fontId="5" fillId="0" borderId="5" xfId="0" applyFont="1" applyBorder="1" applyAlignment="1">
      <alignment vertical="top" wrapText="1"/>
    </xf>
    <xf numFmtId="17" fontId="5" fillId="0" borderId="6" xfId="0" applyNumberFormat="1" applyFont="1" applyBorder="1" applyAlignment="1" quotePrefix="1">
      <alignment horizontal="center" vertical="top" wrapText="1"/>
    </xf>
    <xf numFmtId="0" fontId="5" fillId="0" borderId="6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 quotePrefix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1" fontId="5" fillId="0" borderId="2" xfId="0" applyNumberFormat="1" applyFont="1" applyBorder="1" applyAlignment="1" quotePrefix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92" fontId="5" fillId="0" borderId="5" xfId="17" applyNumberFormat="1" applyFont="1" applyBorder="1" applyAlignment="1">
      <alignment horizontal="center" vertical="top" wrapText="1"/>
    </xf>
    <xf numFmtId="192" fontId="5" fillId="0" borderId="6" xfId="17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top" wrapText="1"/>
    </xf>
    <xf numFmtId="192" fontId="5" fillId="0" borderId="7" xfId="17" applyNumberFormat="1" applyFont="1" applyBorder="1" applyAlignment="1">
      <alignment horizontal="center" vertical="top" wrapText="1"/>
    </xf>
    <xf numFmtId="192" fontId="5" fillId="0" borderId="8" xfId="17" applyNumberFormat="1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39"/>
  <sheetViews>
    <sheetView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3.28125" style="2" customWidth="1"/>
    <col min="10" max="16384" width="9.140625" style="2" customWidth="1"/>
  </cols>
  <sheetData>
    <row r="1" spans="1:3" ht="23.25">
      <c r="A1" s="1" t="s">
        <v>0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2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285278</v>
      </c>
      <c r="F8" s="10">
        <f>(100*E8)/C8</f>
        <v>82.80760623151343</v>
      </c>
      <c r="G8" s="11">
        <v>4400</v>
      </c>
      <c r="H8" s="12">
        <f>C8-E8</f>
        <v>59229</v>
      </c>
      <c r="I8" s="13">
        <f>(100*H8)/C8</f>
        <v>17.19239376848656</v>
      </c>
    </row>
    <row r="9" spans="1:9" ht="21.75">
      <c r="A9" s="71" t="s">
        <v>12</v>
      </c>
      <c r="B9" s="96"/>
      <c r="C9" s="83">
        <v>225218</v>
      </c>
      <c r="D9" s="84"/>
      <c r="E9" s="9">
        <v>59806</v>
      </c>
      <c r="F9" s="10">
        <f>(100*E9)/C9</f>
        <v>26.55471587528528</v>
      </c>
      <c r="G9" s="11">
        <v>5800</v>
      </c>
      <c r="H9" s="12">
        <f>C9-E9</f>
        <v>165412</v>
      </c>
      <c r="I9" s="13">
        <f>(100*H9)/C9</f>
        <v>73.44528412471472</v>
      </c>
    </row>
    <row r="10" spans="1:9" ht="21.75">
      <c r="A10" s="71" t="s">
        <v>13</v>
      </c>
      <c r="B10" s="96"/>
      <c r="C10" s="83">
        <v>110616</v>
      </c>
      <c r="D10" s="84"/>
      <c r="E10" s="9">
        <v>79974</v>
      </c>
      <c r="F10" s="10">
        <f>(100*E10)/C10</f>
        <v>72.29876328921675</v>
      </c>
      <c r="G10" s="11">
        <v>2100</v>
      </c>
      <c r="H10" s="12">
        <f>C10-E10</f>
        <v>30642</v>
      </c>
      <c r="I10" s="13">
        <f>(100*H10)/C10</f>
        <v>27.70123671078325</v>
      </c>
    </row>
    <row r="11" spans="1:9" ht="21.75">
      <c r="A11" s="71" t="s">
        <v>14</v>
      </c>
      <c r="B11" s="96"/>
      <c r="C11" s="97">
        <v>61042</v>
      </c>
      <c r="D11" s="98"/>
      <c r="E11" s="14">
        <v>2582</v>
      </c>
      <c r="F11" s="15">
        <f>(100*E11)/C11</f>
        <v>4.229874512630648</v>
      </c>
      <c r="G11" s="16">
        <v>370</v>
      </c>
      <c r="H11" s="12">
        <f>C11-E11</f>
        <v>58460</v>
      </c>
      <c r="I11" s="13">
        <f>(100*H11)/C11</f>
        <v>95.77012548736936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427640</v>
      </c>
      <c r="F12" s="10">
        <f>(100*E12)/C12</f>
        <v>57.681387353095495</v>
      </c>
      <c r="G12" s="9">
        <f>SUM(G8:G11)</f>
        <v>12670</v>
      </c>
      <c r="H12" s="9">
        <f>SUM(H8:H11)</f>
        <v>313743</v>
      </c>
      <c r="I12" s="13">
        <f>(100*H12)/C12</f>
        <v>42.318612646904505</v>
      </c>
    </row>
    <row r="13" ht="18.75">
      <c r="A13" s="17" t="s">
        <v>16</v>
      </c>
    </row>
    <row r="14" ht="10.5" customHeight="1">
      <c r="A14" s="17"/>
    </row>
    <row r="15" spans="1:2" ht="21.75">
      <c r="A15" s="4" t="s">
        <v>17</v>
      </c>
      <c r="B15" s="4"/>
    </row>
    <row r="16" spans="1:9" ht="21.75">
      <c r="A16" s="18" t="s">
        <v>4</v>
      </c>
      <c r="B16" s="85" t="s">
        <v>18</v>
      </c>
      <c r="C16" s="86"/>
      <c r="D16" s="85" t="s">
        <v>19</v>
      </c>
      <c r="E16" s="87"/>
      <c r="F16" s="87"/>
      <c r="G16" s="87"/>
      <c r="H16" s="87"/>
      <c r="I16" s="86"/>
    </row>
    <row r="17" spans="1:9" ht="21.75" customHeight="1">
      <c r="A17" s="71" t="s">
        <v>11</v>
      </c>
      <c r="B17" s="77">
        <v>12.16</v>
      </c>
      <c r="C17" s="78"/>
      <c r="D17" s="71" t="s">
        <v>20</v>
      </c>
      <c r="E17" s="72"/>
      <c r="F17" s="19" t="s">
        <v>21</v>
      </c>
      <c r="G17" s="71" t="s">
        <v>22</v>
      </c>
      <c r="H17" s="72"/>
      <c r="I17" s="19" t="s">
        <v>23</v>
      </c>
    </row>
    <row r="18" spans="1:9" ht="21.75" customHeight="1">
      <c r="A18" s="73"/>
      <c r="B18" s="73"/>
      <c r="C18" s="80"/>
      <c r="D18" s="73" t="s">
        <v>24</v>
      </c>
      <c r="E18" s="74"/>
      <c r="F18" s="20" t="s">
        <v>25</v>
      </c>
      <c r="G18" s="73" t="s">
        <v>26</v>
      </c>
      <c r="H18" s="74"/>
      <c r="I18" s="21" t="s">
        <v>27</v>
      </c>
    </row>
    <row r="19" spans="1:9" ht="21.75">
      <c r="A19" s="22" t="s">
        <v>12</v>
      </c>
      <c r="B19" s="75" t="s">
        <v>28</v>
      </c>
      <c r="C19" s="76"/>
      <c r="D19" s="75" t="s">
        <v>29</v>
      </c>
      <c r="E19" s="79"/>
      <c r="F19" s="23" t="s">
        <v>30</v>
      </c>
      <c r="G19" s="75" t="s">
        <v>31</v>
      </c>
      <c r="H19" s="79"/>
      <c r="I19" s="24" t="s">
        <v>25</v>
      </c>
    </row>
    <row r="20" spans="1:9" ht="21.75" customHeight="1">
      <c r="A20" s="25" t="s">
        <v>13</v>
      </c>
      <c r="B20" s="77">
        <v>14.24</v>
      </c>
      <c r="C20" s="78"/>
      <c r="D20" s="71" t="s">
        <v>32</v>
      </c>
      <c r="E20" s="72"/>
      <c r="F20" s="26" t="s">
        <v>33</v>
      </c>
      <c r="G20" s="71" t="s">
        <v>34</v>
      </c>
      <c r="H20" s="72"/>
      <c r="I20" s="26" t="s">
        <v>35</v>
      </c>
    </row>
    <row r="21" spans="1:9" ht="22.5" customHeight="1">
      <c r="A21" s="27"/>
      <c r="B21" s="69"/>
      <c r="C21" s="70"/>
      <c r="D21" s="73" t="s">
        <v>36</v>
      </c>
      <c r="E21" s="74"/>
      <c r="F21" s="20" t="s">
        <v>37</v>
      </c>
      <c r="G21" s="73" t="s">
        <v>38</v>
      </c>
      <c r="H21" s="74"/>
      <c r="I21" s="20" t="s">
        <v>39</v>
      </c>
    </row>
    <row r="22" spans="1:9" ht="21.75" customHeight="1">
      <c r="A22" s="25" t="s">
        <v>40</v>
      </c>
      <c r="B22" s="67">
        <v>7.21</v>
      </c>
      <c r="C22" s="68"/>
      <c r="D22" s="71" t="s">
        <v>41</v>
      </c>
      <c r="E22" s="72"/>
      <c r="F22" s="26" t="s">
        <v>42</v>
      </c>
      <c r="G22" s="71" t="s">
        <v>43</v>
      </c>
      <c r="H22" s="72"/>
      <c r="I22" s="26" t="s">
        <v>44</v>
      </c>
    </row>
    <row r="23" spans="1:9" ht="22.5" customHeight="1">
      <c r="A23" s="27"/>
      <c r="B23" s="69"/>
      <c r="C23" s="70"/>
      <c r="D23" s="73" t="s">
        <v>45</v>
      </c>
      <c r="E23" s="74"/>
      <c r="F23" s="20" t="s">
        <v>46</v>
      </c>
      <c r="G23" s="73" t="s">
        <v>47</v>
      </c>
      <c r="H23" s="74"/>
      <c r="I23" s="7" t="s">
        <v>47</v>
      </c>
    </row>
    <row r="24" ht="9" customHeight="1">
      <c r="A24" s="2" t="s">
        <v>47</v>
      </c>
    </row>
    <row r="25" spans="1:2" ht="21.75" thickBot="1">
      <c r="A25" s="4" t="s">
        <v>48</v>
      </c>
      <c r="B25" s="4"/>
    </row>
    <row r="26" spans="1:9" s="32" customFormat="1" ht="24">
      <c r="A26" s="28" t="s">
        <v>49</v>
      </c>
      <c r="B26" s="29"/>
      <c r="C26" s="29"/>
      <c r="D26" s="29"/>
      <c r="E26" s="30"/>
      <c r="F26" s="30"/>
      <c r="G26" s="30"/>
      <c r="H26" s="30"/>
      <c r="I26" s="31"/>
    </row>
    <row r="27" spans="1:9" s="32" customFormat="1" ht="24">
      <c r="A27" s="33"/>
      <c r="B27" s="34"/>
      <c r="C27" s="34"/>
      <c r="D27" s="34"/>
      <c r="E27" s="35"/>
      <c r="F27" s="35"/>
      <c r="G27" s="35"/>
      <c r="H27" s="35"/>
      <c r="I27" s="36"/>
    </row>
    <row r="28" spans="1:9" s="32" customFormat="1" ht="24">
      <c r="A28" s="37"/>
      <c r="B28" s="34"/>
      <c r="C28" s="34"/>
      <c r="D28" s="34"/>
      <c r="E28" s="35"/>
      <c r="F28" s="35"/>
      <c r="G28" s="35"/>
      <c r="H28" s="35"/>
      <c r="I28" s="36"/>
    </row>
    <row r="29" spans="1:9" s="32" customFormat="1" ht="24">
      <c r="A29" s="37"/>
      <c r="B29" s="34"/>
      <c r="C29" s="34"/>
      <c r="D29" s="34"/>
      <c r="E29" s="35"/>
      <c r="F29" s="35"/>
      <c r="G29" s="35"/>
      <c r="H29" s="35"/>
      <c r="I29" s="36"/>
    </row>
    <row r="30" spans="1:9" s="32" customFormat="1" ht="12" customHeight="1">
      <c r="A30" s="38"/>
      <c r="B30" s="35"/>
      <c r="C30" s="35"/>
      <c r="D30" s="35"/>
      <c r="E30" s="35"/>
      <c r="F30" s="35"/>
      <c r="G30" s="35"/>
      <c r="H30" s="35"/>
      <c r="I30" s="36"/>
    </row>
    <row r="31" spans="1:9" s="32" customFormat="1" ht="12" customHeight="1">
      <c r="A31" s="38"/>
      <c r="B31" s="35"/>
      <c r="C31" s="35"/>
      <c r="D31" s="35"/>
      <c r="E31" s="35"/>
      <c r="F31" s="35"/>
      <c r="G31" s="35"/>
      <c r="H31" s="35"/>
      <c r="I31" s="36"/>
    </row>
    <row r="32" spans="1:9" s="32" customFormat="1" ht="12" customHeight="1">
      <c r="A32" s="38"/>
      <c r="B32" s="35"/>
      <c r="C32" s="35"/>
      <c r="D32" s="35"/>
      <c r="E32" s="35"/>
      <c r="F32" s="35"/>
      <c r="G32" s="35"/>
      <c r="H32" s="35"/>
      <c r="I32" s="36"/>
    </row>
    <row r="33" spans="1:9" s="32" customFormat="1" ht="12" customHeight="1">
      <c r="A33" s="38"/>
      <c r="B33" s="35"/>
      <c r="C33" s="35"/>
      <c r="D33" s="35"/>
      <c r="E33" s="35"/>
      <c r="F33" s="35"/>
      <c r="G33" s="35"/>
      <c r="H33" s="35"/>
      <c r="I33" s="36"/>
    </row>
    <row r="34" spans="1:9" s="32" customFormat="1" ht="12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ht="15">
      <c r="I35" s="42" t="s">
        <v>50</v>
      </c>
    </row>
    <row r="36" ht="10.5" customHeight="1">
      <c r="I36" s="42"/>
    </row>
    <row r="37" ht="20.25" customHeight="1">
      <c r="A37" s="2" t="s">
        <v>51</v>
      </c>
    </row>
    <row r="38" ht="15">
      <c r="A38" s="2" t="s">
        <v>52</v>
      </c>
    </row>
    <row r="39" ht="15">
      <c r="A39" s="2" t="s">
        <v>53</v>
      </c>
    </row>
  </sheetData>
  <mergeCells count="37">
    <mergeCell ref="G17:H17"/>
    <mergeCell ref="D18:E18"/>
    <mergeCell ref="G18:H18"/>
    <mergeCell ref="D20:E20"/>
    <mergeCell ref="G20:H20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6:C16"/>
    <mergeCell ref="D16:I16"/>
    <mergeCell ref="A17:A18"/>
    <mergeCell ref="B17:C17"/>
    <mergeCell ref="B18:C18"/>
    <mergeCell ref="D17:E17"/>
    <mergeCell ref="B19:C19"/>
    <mergeCell ref="B20:C21"/>
    <mergeCell ref="D19:E19"/>
    <mergeCell ref="G19:H19"/>
    <mergeCell ref="D21:E21"/>
    <mergeCell ref="G21:H21"/>
    <mergeCell ref="B22:C23"/>
    <mergeCell ref="D22:E22"/>
    <mergeCell ref="G22:H22"/>
    <mergeCell ref="D23:E23"/>
    <mergeCell ref="G23:H23"/>
  </mergeCells>
  <printOptions/>
  <pageMargins left="0.75" right="0.24" top="0.69" bottom="0.69" header="0.5" footer="0.3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I43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130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317858</v>
      </c>
      <c r="F8" s="10">
        <f>(100*E8)/C8</f>
        <v>92.26459839712982</v>
      </c>
      <c r="G8" s="11"/>
      <c r="H8" s="12">
        <f>C8-E8</f>
        <v>26649</v>
      </c>
      <c r="I8" s="13">
        <f>(100*H8)/C8</f>
        <v>7.735401602870189</v>
      </c>
    </row>
    <row r="9" spans="1:9" ht="21.75">
      <c r="A9" s="71" t="s">
        <v>12</v>
      </c>
      <c r="B9" s="96"/>
      <c r="C9" s="83">
        <v>225218</v>
      </c>
      <c r="D9" s="84"/>
      <c r="E9" s="9">
        <v>113733</v>
      </c>
      <c r="F9" s="10">
        <f>(100*E9)/C9</f>
        <v>50.49907201023009</v>
      </c>
      <c r="G9" s="11"/>
      <c r="H9" s="12">
        <f>C9-E9</f>
        <v>111485</v>
      </c>
      <c r="I9" s="13">
        <f>(100*H9)/C9</f>
        <v>49.50092798976991</v>
      </c>
    </row>
    <row r="10" spans="1:9" ht="21.75">
      <c r="A10" s="71" t="s">
        <v>13</v>
      </c>
      <c r="B10" s="96"/>
      <c r="C10" s="83">
        <v>110616</v>
      </c>
      <c r="D10" s="84"/>
      <c r="E10" s="9">
        <v>97359</v>
      </c>
      <c r="F10" s="10">
        <f>(100*E10)/C10</f>
        <v>88.01529615968757</v>
      </c>
      <c r="G10" s="11"/>
      <c r="H10" s="12">
        <f>C10-E10</f>
        <v>13257</v>
      </c>
      <c r="I10" s="13">
        <f>(100*H10)/C10</f>
        <v>11.984703840312433</v>
      </c>
    </row>
    <row r="11" spans="1:9" ht="21.75">
      <c r="A11" s="71" t="s">
        <v>14</v>
      </c>
      <c r="B11" s="96"/>
      <c r="C11" s="97">
        <v>61042</v>
      </c>
      <c r="D11" s="98"/>
      <c r="E11" s="14">
        <v>8383</v>
      </c>
      <c r="F11" s="10">
        <f>(100*E11)/C11</f>
        <v>13.733167327413911</v>
      </c>
      <c r="G11" s="16"/>
      <c r="H11" s="12">
        <f>C11-E11</f>
        <v>52659</v>
      </c>
      <c r="I11" s="13">
        <f>(100*H11)/C11</f>
        <v>86.26683267258609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537333</v>
      </c>
      <c r="F12" s="10">
        <f>(100*E12)/C12</f>
        <v>72.47711371855033</v>
      </c>
      <c r="G12" s="9">
        <f>SUM(G8:G11)</f>
        <v>0</v>
      </c>
      <c r="H12" s="9">
        <f>SUM(H8:H11)</f>
        <v>204050</v>
      </c>
      <c r="I12" s="13">
        <f>(100*H12)/C12</f>
        <v>27.52288628144967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120</v>
      </c>
      <c r="G16" s="71" t="s">
        <v>22</v>
      </c>
      <c r="H16" s="72"/>
      <c r="I16" s="45" t="s">
        <v>23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27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112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131</v>
      </c>
      <c r="G19" s="71" t="s">
        <v>34</v>
      </c>
      <c r="H19" s="72"/>
      <c r="I19" s="26" t="s">
        <v>132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133</v>
      </c>
      <c r="G20" s="73" t="s">
        <v>38</v>
      </c>
      <c r="H20" s="74"/>
      <c r="I20" s="20" t="s">
        <v>123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125</v>
      </c>
      <c r="G21" s="71" t="s">
        <v>43</v>
      </c>
      <c r="H21" s="72"/>
      <c r="I21" s="26" t="s">
        <v>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129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90</v>
      </c>
      <c r="B25" s="34" t="s">
        <v>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 t="s">
        <v>117</v>
      </c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 t="s">
        <v>118</v>
      </c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 t="s">
        <v>135</v>
      </c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59" t="s">
        <v>81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33" t="s">
        <v>82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1" t="s">
        <v>134</v>
      </c>
      <c r="B32" s="53"/>
      <c r="C32" s="53"/>
      <c r="D32" s="53"/>
      <c r="E32" s="53"/>
      <c r="F32" s="53"/>
      <c r="G32" s="53"/>
      <c r="H32" s="53"/>
      <c r="I32" s="62"/>
    </row>
    <row r="33" s="32" customFormat="1" ht="24" customHeight="1"/>
    <row r="34" s="32" customFormat="1" ht="24" customHeight="1"/>
    <row r="35" s="32" customFormat="1" ht="24" customHeight="1"/>
    <row r="36" spans="1:9" ht="24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0.5" customHeight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20.2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">
      <c r="A39" s="57"/>
      <c r="B39" s="57"/>
      <c r="C39" s="57"/>
      <c r="D39" s="57"/>
      <c r="E39" s="57"/>
      <c r="F39" s="57"/>
      <c r="G39" s="57"/>
      <c r="H39" s="57"/>
      <c r="I39" s="65" t="s">
        <v>50</v>
      </c>
    </row>
    <row r="40" spans="3:9" ht="15">
      <c r="C40" s="57"/>
      <c r="I40" s="42"/>
    </row>
    <row r="41" ht="15">
      <c r="A41" s="2" t="s">
        <v>51</v>
      </c>
    </row>
    <row r="42" ht="15">
      <c r="A42" s="2" t="s">
        <v>52</v>
      </c>
    </row>
    <row r="43" ht="15">
      <c r="A43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J30" sqref="J30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136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319658</v>
      </c>
      <c r="F8" s="10">
        <f>(100*E8)/C8</f>
        <v>92.78708415213625</v>
      </c>
      <c r="G8" s="11">
        <v>1800</v>
      </c>
      <c r="H8" s="12">
        <f>C8-E8</f>
        <v>24849</v>
      </c>
      <c r="I8" s="13">
        <f>(100*H8)/C8</f>
        <v>7.2129158478637585</v>
      </c>
    </row>
    <row r="9" spans="1:9" ht="21.75">
      <c r="A9" s="71" t="s">
        <v>12</v>
      </c>
      <c r="B9" s="96"/>
      <c r="C9" s="83">
        <v>225218</v>
      </c>
      <c r="D9" s="84"/>
      <c r="E9" s="9">
        <v>119833</v>
      </c>
      <c r="F9" s="10">
        <f>(100*E9)/C9</f>
        <v>53.20755889848947</v>
      </c>
      <c r="G9" s="11">
        <v>6100</v>
      </c>
      <c r="H9" s="12">
        <f>C9-E9</f>
        <v>105385</v>
      </c>
      <c r="I9" s="13">
        <f>(100*H9)/C9</f>
        <v>46.79244110151053</v>
      </c>
    </row>
    <row r="10" spans="1:9" ht="21.75">
      <c r="A10" s="71" t="s">
        <v>13</v>
      </c>
      <c r="B10" s="96"/>
      <c r="C10" s="83">
        <v>110616</v>
      </c>
      <c r="D10" s="84"/>
      <c r="E10" s="9">
        <v>98709</v>
      </c>
      <c r="F10" s="10">
        <f>(100*E10)/C10</f>
        <v>89.2357344326318</v>
      </c>
      <c r="G10" s="11">
        <v>1350</v>
      </c>
      <c r="H10" s="12">
        <f>C10-E10</f>
        <v>11907</v>
      </c>
      <c r="I10" s="13">
        <f>(100*H10)/C10</f>
        <v>10.764265567368193</v>
      </c>
    </row>
    <row r="11" spans="1:9" ht="21.75">
      <c r="A11" s="71" t="s">
        <v>14</v>
      </c>
      <c r="B11" s="96"/>
      <c r="C11" s="97">
        <v>61042</v>
      </c>
      <c r="D11" s="98"/>
      <c r="E11" s="14">
        <v>9233</v>
      </c>
      <c r="F11" s="10">
        <f>(100*E11)/C11</f>
        <v>15.125651190983257</v>
      </c>
      <c r="G11" s="16">
        <v>850</v>
      </c>
      <c r="H11" s="12">
        <f>C11-E11</f>
        <v>51809</v>
      </c>
      <c r="I11" s="13">
        <f>(100*H11)/C11</f>
        <v>84.87434880901674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547433</v>
      </c>
      <c r="F12" s="10">
        <f>(100*E12)/C12</f>
        <v>73.83943252003351</v>
      </c>
      <c r="G12" s="9">
        <f>SUM(G8:G11)</f>
        <v>10100</v>
      </c>
      <c r="H12" s="9">
        <f>SUM(H8:H11)</f>
        <v>193950</v>
      </c>
      <c r="I12" s="13">
        <f>(100*H12)/C12</f>
        <v>26.160567479966495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120</v>
      </c>
      <c r="G16" s="71" t="s">
        <v>22</v>
      </c>
      <c r="H16" s="72"/>
      <c r="I16" s="45" t="s">
        <v>23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27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112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131</v>
      </c>
      <c r="G19" s="71" t="s">
        <v>34</v>
      </c>
      <c r="H19" s="72"/>
      <c r="I19" s="26" t="s">
        <v>132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133</v>
      </c>
      <c r="G20" s="73" t="s">
        <v>38</v>
      </c>
      <c r="H20" s="74"/>
      <c r="I20" s="20" t="s">
        <v>123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125</v>
      </c>
      <c r="G21" s="71" t="s">
        <v>43</v>
      </c>
      <c r="H21" s="72"/>
      <c r="I21" s="26" t="s">
        <v>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129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90</v>
      </c>
      <c r="B25" s="34" t="s">
        <v>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 t="s">
        <v>117</v>
      </c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 t="s">
        <v>137</v>
      </c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 t="s">
        <v>138</v>
      </c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59" t="s">
        <v>81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33" t="s">
        <v>82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44" t="s">
        <v>134</v>
      </c>
      <c r="B32" s="34"/>
      <c r="C32" s="34"/>
      <c r="D32" s="34"/>
      <c r="E32" s="34"/>
      <c r="F32" s="34"/>
      <c r="G32" s="34"/>
      <c r="H32" s="34"/>
      <c r="I32" s="60"/>
    </row>
    <row r="33" spans="1:9" s="32" customFormat="1" ht="24" customHeight="1">
      <c r="A33" s="49" t="s">
        <v>139</v>
      </c>
      <c r="B33" s="34"/>
      <c r="C33" s="34"/>
      <c r="D33" s="34"/>
      <c r="E33" s="34"/>
      <c r="F33" s="34"/>
      <c r="G33" s="34"/>
      <c r="H33" s="34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H29" sqref="H29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148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322758</v>
      </c>
      <c r="F8" s="10">
        <f>(100*E8)/C8</f>
        <v>93.68692073020287</v>
      </c>
      <c r="G8" s="11">
        <v>1300</v>
      </c>
      <c r="H8" s="12">
        <f>C8-E8</f>
        <v>21749</v>
      </c>
      <c r="I8" s="13">
        <f>(100*H8)/C8</f>
        <v>6.3130792697971305</v>
      </c>
    </row>
    <row r="9" spans="1:9" ht="21.75">
      <c r="A9" s="71" t="s">
        <v>12</v>
      </c>
      <c r="B9" s="96"/>
      <c r="C9" s="83">
        <v>225218</v>
      </c>
      <c r="D9" s="84"/>
      <c r="E9" s="9">
        <v>135733</v>
      </c>
      <c r="F9" s="10">
        <f>(100*E9)/C9</f>
        <v>60.26738537772292</v>
      </c>
      <c r="G9" s="11">
        <v>6000</v>
      </c>
      <c r="H9" s="12">
        <f>C9-E9</f>
        <v>89485</v>
      </c>
      <c r="I9" s="13">
        <f>(100*H9)/C9</f>
        <v>39.73261462227708</v>
      </c>
    </row>
    <row r="10" spans="1:9" ht="21.75">
      <c r="A10" s="71" t="s">
        <v>13</v>
      </c>
      <c r="B10" s="96"/>
      <c r="C10" s="83">
        <v>110616</v>
      </c>
      <c r="D10" s="84"/>
      <c r="E10" s="9">
        <v>100809</v>
      </c>
      <c r="F10" s="10">
        <f>(100*E10)/C10</f>
        <v>91.13419396832285</v>
      </c>
      <c r="G10" s="11">
        <v>900</v>
      </c>
      <c r="H10" s="12">
        <f>C10-E10</f>
        <v>9807</v>
      </c>
      <c r="I10" s="13">
        <f>(100*H10)/C10</f>
        <v>8.865806031677153</v>
      </c>
    </row>
    <row r="11" spans="1:9" ht="21.75">
      <c r="A11" s="71" t="s">
        <v>14</v>
      </c>
      <c r="B11" s="96"/>
      <c r="C11" s="97">
        <v>61042</v>
      </c>
      <c r="D11" s="98"/>
      <c r="E11" s="14">
        <v>11583</v>
      </c>
      <c r="F11" s="10">
        <f>(100*E11)/C11</f>
        <v>18.975459519674978</v>
      </c>
      <c r="G11" s="16">
        <v>950</v>
      </c>
      <c r="H11" s="12">
        <f>C11-E11</f>
        <v>49459</v>
      </c>
      <c r="I11" s="13">
        <f>(100*H11)/C11</f>
        <v>81.02454048032502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570883</v>
      </c>
      <c r="F12" s="10">
        <f>(100*E12)/C12</f>
        <v>77.0024400343682</v>
      </c>
      <c r="G12" s="9">
        <f>SUM(G8:G11)</f>
        <v>9150</v>
      </c>
      <c r="H12" s="9">
        <f>SUM(H8:H11)</f>
        <v>170500</v>
      </c>
      <c r="I12" s="13">
        <f>(100*H12)/C12</f>
        <v>22.997559965631797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120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27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59</v>
      </c>
      <c r="G18" s="75" t="s">
        <v>31</v>
      </c>
      <c r="H18" s="79"/>
      <c r="I18" s="24" t="s">
        <v>86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140</v>
      </c>
      <c r="G19" s="71" t="s">
        <v>34</v>
      </c>
      <c r="H19" s="72"/>
      <c r="I19" s="26" t="s">
        <v>141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142</v>
      </c>
      <c r="G20" s="73" t="s">
        <v>38</v>
      </c>
      <c r="H20" s="74"/>
      <c r="I20" s="20" t="s">
        <v>143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105</v>
      </c>
      <c r="G21" s="71" t="s">
        <v>43</v>
      </c>
      <c r="H21" s="72"/>
      <c r="I21" s="26" t="s">
        <v>144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116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146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156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324058</v>
      </c>
      <c r="F8" s="10">
        <f>(100*E8)/C8</f>
        <v>94.06427155326307</v>
      </c>
      <c r="G8" s="11">
        <v>1300</v>
      </c>
      <c r="H8" s="12">
        <f>C8-E8</f>
        <v>20449</v>
      </c>
      <c r="I8" s="13">
        <f>(100*H8)/C8</f>
        <v>5.935728446736931</v>
      </c>
    </row>
    <row r="9" spans="1:9" ht="21.75">
      <c r="A9" s="71" t="s">
        <v>12</v>
      </c>
      <c r="B9" s="96"/>
      <c r="C9" s="83">
        <v>225218</v>
      </c>
      <c r="D9" s="84"/>
      <c r="E9" s="9">
        <v>141733</v>
      </c>
      <c r="F9" s="10">
        <f>(100*E9)/C9</f>
        <v>62.9314708415846</v>
      </c>
      <c r="G9" s="11">
        <v>6000</v>
      </c>
      <c r="H9" s="12">
        <f>C9-E9</f>
        <v>83485</v>
      </c>
      <c r="I9" s="13">
        <f>(100*H9)/C9</f>
        <v>37.0685291584154</v>
      </c>
    </row>
    <row r="10" spans="1:9" ht="21.75">
      <c r="A10" s="71" t="s">
        <v>13</v>
      </c>
      <c r="B10" s="96"/>
      <c r="C10" s="83">
        <v>110616</v>
      </c>
      <c r="D10" s="84"/>
      <c r="E10" s="9">
        <v>101709</v>
      </c>
      <c r="F10" s="10">
        <f>(100*E10)/C10</f>
        <v>91.947819483619</v>
      </c>
      <c r="G10" s="11">
        <v>900</v>
      </c>
      <c r="H10" s="12">
        <f>C10-E10</f>
        <v>8907</v>
      </c>
      <c r="I10" s="13">
        <f>(100*H10)/C10</f>
        <v>8.052180516380993</v>
      </c>
    </row>
    <row r="11" spans="1:9" ht="21.75">
      <c r="A11" s="71" t="s">
        <v>14</v>
      </c>
      <c r="B11" s="96"/>
      <c r="C11" s="97">
        <v>61042</v>
      </c>
      <c r="D11" s="98"/>
      <c r="E11" s="14">
        <v>12583</v>
      </c>
      <c r="F11" s="10">
        <f>(100*E11)/C11</f>
        <v>20.613675829756563</v>
      </c>
      <c r="G11" s="16">
        <v>1000</v>
      </c>
      <c r="H11" s="12">
        <f>C11-E11</f>
        <v>48459</v>
      </c>
      <c r="I11" s="13">
        <f>(100*H11)/C11</f>
        <v>79.38632417024344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580083</v>
      </c>
      <c r="F12" s="10">
        <f>(100*E12)/C12</f>
        <v>78.24336409116475</v>
      </c>
      <c r="G12" s="9">
        <f>SUM(G8:G11)</f>
        <v>9200</v>
      </c>
      <c r="H12" s="9">
        <f>SUM(H8:H11)</f>
        <v>161300</v>
      </c>
      <c r="I12" s="13">
        <f>(100*H12)/C12</f>
        <v>21.756635908835243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120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149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150</v>
      </c>
      <c r="G18" s="75" t="s">
        <v>31</v>
      </c>
      <c r="H18" s="79"/>
      <c r="I18" s="24" t="s">
        <v>151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152</v>
      </c>
      <c r="G19" s="71" t="s">
        <v>34</v>
      </c>
      <c r="H19" s="72"/>
      <c r="I19" s="26" t="s">
        <v>153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154</v>
      </c>
      <c r="G20" s="73" t="s">
        <v>38</v>
      </c>
      <c r="H20" s="74"/>
      <c r="I20" s="20" t="s">
        <v>155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105</v>
      </c>
      <c r="G21" s="71" t="s">
        <v>43</v>
      </c>
      <c r="H21" s="72"/>
      <c r="I21" s="26" t="s">
        <v>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129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146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J19" sqref="J19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157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325158</v>
      </c>
      <c r="F8" s="10">
        <f>(100*E8)/C8</f>
        <v>94.38356840354477</v>
      </c>
      <c r="G8" s="11">
        <v>1100</v>
      </c>
      <c r="H8" s="12">
        <f>C8-E8</f>
        <v>19349</v>
      </c>
      <c r="I8" s="13">
        <f>(100*H8)/C8</f>
        <v>5.616431596455224</v>
      </c>
    </row>
    <row r="9" spans="1:9" ht="21.75">
      <c r="A9" s="71" t="s">
        <v>12</v>
      </c>
      <c r="B9" s="96"/>
      <c r="C9" s="83">
        <v>225218</v>
      </c>
      <c r="D9" s="84"/>
      <c r="E9" s="9">
        <v>147433</v>
      </c>
      <c r="F9" s="10">
        <f>(100*E9)/C9</f>
        <v>65.4623520322532</v>
      </c>
      <c r="G9" s="11">
        <v>5700</v>
      </c>
      <c r="H9" s="12">
        <f>C9-E9</f>
        <v>77785</v>
      </c>
      <c r="I9" s="13">
        <f>(100*H9)/C9</f>
        <v>34.53764796774681</v>
      </c>
    </row>
    <row r="10" spans="1:9" ht="21.75">
      <c r="A10" s="71" t="s">
        <v>13</v>
      </c>
      <c r="B10" s="96"/>
      <c r="C10" s="83">
        <v>110616</v>
      </c>
      <c r="D10" s="84"/>
      <c r="E10" s="9">
        <v>102409</v>
      </c>
      <c r="F10" s="10">
        <f>(100*E10)/C10</f>
        <v>92.58063932884936</v>
      </c>
      <c r="G10" s="11">
        <v>750</v>
      </c>
      <c r="H10" s="12">
        <f>C10-E10</f>
        <v>8207</v>
      </c>
      <c r="I10" s="13">
        <f>(100*H10)/C10</f>
        <v>7.419360671150647</v>
      </c>
    </row>
    <row r="11" spans="1:9" ht="21.75">
      <c r="A11" s="71" t="s">
        <v>14</v>
      </c>
      <c r="B11" s="96"/>
      <c r="C11" s="97">
        <v>61042</v>
      </c>
      <c r="D11" s="98"/>
      <c r="E11" s="14">
        <v>13533</v>
      </c>
      <c r="F11" s="10">
        <f>(100*E11)/C11</f>
        <v>22.169981324334064</v>
      </c>
      <c r="G11" s="16">
        <v>1000</v>
      </c>
      <c r="H11" s="12">
        <f>C11-E11</f>
        <v>47509</v>
      </c>
      <c r="I11" s="13">
        <f>(100*H11)/C11</f>
        <v>77.83001867566594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588533</v>
      </c>
      <c r="F12" s="10">
        <f>(100*E12)/C12</f>
        <v>79.38312586072246</v>
      </c>
      <c r="G12" s="9">
        <f>SUM(G8:G11)</f>
        <v>8550</v>
      </c>
      <c r="H12" s="9">
        <f>SUM(H8:H11)</f>
        <v>152850</v>
      </c>
      <c r="I12" s="13">
        <f>(100*H12)/C12</f>
        <v>20.616874139277538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158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88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59</v>
      </c>
      <c r="G18" s="75" t="s">
        <v>31</v>
      </c>
      <c r="H18" s="79"/>
      <c r="I18" s="24" t="s">
        <v>151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159</v>
      </c>
      <c r="G19" s="71" t="s">
        <v>34</v>
      </c>
      <c r="H19" s="72"/>
      <c r="I19" s="26" t="s">
        <v>153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160</v>
      </c>
      <c r="G20" s="73" t="s">
        <v>38</v>
      </c>
      <c r="H20" s="74"/>
      <c r="I20" s="20" t="s">
        <v>60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161</v>
      </c>
      <c r="G21" s="71" t="s">
        <v>43</v>
      </c>
      <c r="H21" s="72"/>
      <c r="I21" s="26" t="s">
        <v>162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164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E8" sqref="E8:E1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165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326058</v>
      </c>
      <c r="F8" s="10">
        <f>(100*E8)/C8</f>
        <v>94.64481128104799</v>
      </c>
      <c r="G8" s="11">
        <v>900</v>
      </c>
      <c r="H8" s="12">
        <f>C8-E8</f>
        <v>18449</v>
      </c>
      <c r="I8" s="13">
        <f>(100*H8)/C8</f>
        <v>5.35518871895201</v>
      </c>
    </row>
    <row r="9" spans="1:9" ht="21.75">
      <c r="A9" s="71" t="s">
        <v>12</v>
      </c>
      <c r="B9" s="96"/>
      <c r="C9" s="83">
        <v>225218</v>
      </c>
      <c r="D9" s="84"/>
      <c r="E9" s="9">
        <v>153133</v>
      </c>
      <c r="F9" s="10">
        <f>(100*E9)/C9</f>
        <v>67.99323322292179</v>
      </c>
      <c r="G9" s="11">
        <v>5700</v>
      </c>
      <c r="H9" s="12">
        <f>C9-E9</f>
        <v>72085</v>
      </c>
      <c r="I9" s="13">
        <f>(100*H9)/C9</f>
        <v>32.006766777078205</v>
      </c>
    </row>
    <row r="10" spans="1:9" ht="21.75">
      <c r="A10" s="71" t="s">
        <v>13</v>
      </c>
      <c r="B10" s="96"/>
      <c r="C10" s="83">
        <v>110616</v>
      </c>
      <c r="D10" s="84"/>
      <c r="E10" s="9">
        <v>103139</v>
      </c>
      <c r="F10" s="10">
        <f>(100*E10)/C10</f>
        <v>93.24058002458958</v>
      </c>
      <c r="G10" s="11">
        <v>730</v>
      </c>
      <c r="H10" s="12">
        <f>C10-E10</f>
        <v>7477</v>
      </c>
      <c r="I10" s="13">
        <f>(100*H10)/C10</f>
        <v>6.759419975410429</v>
      </c>
    </row>
    <row r="11" spans="1:9" ht="21.75">
      <c r="A11" s="71" t="s">
        <v>14</v>
      </c>
      <c r="B11" s="96"/>
      <c r="C11" s="97">
        <v>61042</v>
      </c>
      <c r="D11" s="98"/>
      <c r="E11" s="14">
        <v>14633</v>
      </c>
      <c r="F11" s="10">
        <f>(100*E11)/C11</f>
        <v>23.972019265423807</v>
      </c>
      <c r="G11" s="16">
        <v>1100</v>
      </c>
      <c r="H11" s="12">
        <f>C11-E11</f>
        <v>46409</v>
      </c>
      <c r="I11" s="13">
        <f>(100*H11)/C11</f>
        <v>76.02798073457619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596963</v>
      </c>
      <c r="F12" s="10">
        <f>(100*E12)/C12</f>
        <v>80.52018996928713</v>
      </c>
      <c r="G12" s="9">
        <f>SUM(G8:G11)</f>
        <v>8430</v>
      </c>
      <c r="H12" s="9">
        <f>SUM(H8:H11)</f>
        <v>144420</v>
      </c>
      <c r="I12" s="13">
        <f>(100*H12)/C12</f>
        <v>19.47981003071287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166</v>
      </c>
      <c r="G16" s="71" t="s">
        <v>22</v>
      </c>
      <c r="H16" s="72"/>
      <c r="I16" s="45" t="s">
        <v>167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88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37</v>
      </c>
      <c r="G18" s="75" t="s">
        <v>31</v>
      </c>
      <c r="H18" s="79"/>
      <c r="I18" s="24" t="s">
        <v>151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159</v>
      </c>
      <c r="G19" s="71" t="s">
        <v>34</v>
      </c>
      <c r="H19" s="72"/>
      <c r="I19" s="26" t="s">
        <v>153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168</v>
      </c>
      <c r="G20" s="73" t="s">
        <v>38</v>
      </c>
      <c r="H20" s="74"/>
      <c r="I20" s="20" t="s">
        <v>60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169</v>
      </c>
      <c r="G21" s="71" t="s">
        <v>43</v>
      </c>
      <c r="H21" s="72"/>
      <c r="I21" s="26" t="s">
        <v>162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164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170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327158</v>
      </c>
      <c r="F8" s="10">
        <f>(100*E8)/C8</f>
        <v>94.9641081313297</v>
      </c>
      <c r="G8" s="11">
        <v>11000</v>
      </c>
      <c r="H8" s="12">
        <f>C8-E8</f>
        <v>17349</v>
      </c>
      <c r="I8" s="13">
        <f>(100*H8)/C8</f>
        <v>5.035891868670303</v>
      </c>
    </row>
    <row r="9" spans="1:9" ht="21.75">
      <c r="A9" s="71" t="s">
        <v>12</v>
      </c>
      <c r="B9" s="96"/>
      <c r="C9" s="83">
        <v>225218</v>
      </c>
      <c r="D9" s="84"/>
      <c r="E9" s="9">
        <v>158635</v>
      </c>
      <c r="F9" s="10">
        <f>(100*E9)/C9</f>
        <v>70.43619959328295</v>
      </c>
      <c r="G9" s="11">
        <v>5500</v>
      </c>
      <c r="H9" s="12">
        <f>C9-E9</f>
        <v>66583</v>
      </c>
      <c r="I9" s="13">
        <f>(100*H9)/C9</f>
        <v>29.563800406717046</v>
      </c>
    </row>
    <row r="10" spans="1:9" ht="21.75">
      <c r="A10" s="71" t="s">
        <v>13</v>
      </c>
      <c r="B10" s="96"/>
      <c r="C10" s="83">
        <v>110616</v>
      </c>
      <c r="D10" s="84"/>
      <c r="E10" s="9">
        <v>103669</v>
      </c>
      <c r="F10" s="10">
        <f>(100*E10)/C10</f>
        <v>93.71971505026397</v>
      </c>
      <c r="G10" s="11">
        <v>530</v>
      </c>
      <c r="H10" s="12">
        <f>C10-E10</f>
        <v>6947</v>
      </c>
      <c r="I10" s="13">
        <f>(100*H10)/C10</f>
        <v>6.280284949736024</v>
      </c>
    </row>
    <row r="11" spans="1:9" ht="21.75">
      <c r="A11" s="71" t="s">
        <v>14</v>
      </c>
      <c r="B11" s="96"/>
      <c r="C11" s="97">
        <v>61042</v>
      </c>
      <c r="D11" s="98"/>
      <c r="E11" s="14">
        <v>15733</v>
      </c>
      <c r="F11" s="10">
        <f>(100*E11)/C11</f>
        <v>25.774057206513547</v>
      </c>
      <c r="G11" s="16">
        <v>1100</v>
      </c>
      <c r="H11" s="12">
        <f>C11-E11</f>
        <v>45309</v>
      </c>
      <c r="I11" s="13">
        <f>(100*H11)/C11</f>
        <v>74.22594279348645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605195</v>
      </c>
      <c r="F12" s="10">
        <f>(100*E12)/C12</f>
        <v>81.63054723402074</v>
      </c>
      <c r="G12" s="9">
        <f>SUM(G8:G11)</f>
        <v>18130</v>
      </c>
      <c r="H12" s="9">
        <f>SUM(H8:H11)</f>
        <v>136188</v>
      </c>
      <c r="I12" s="13">
        <f>(100*H12)/C12</f>
        <v>18.369452765979258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166</v>
      </c>
      <c r="G16" s="71" t="s">
        <v>22</v>
      </c>
      <c r="H16" s="72"/>
      <c r="I16" s="45" t="s">
        <v>167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88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171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159</v>
      </c>
      <c r="G19" s="71" t="s">
        <v>34</v>
      </c>
      <c r="H19" s="72"/>
      <c r="I19" s="26" t="s">
        <v>44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160</v>
      </c>
      <c r="G20" s="73" t="s">
        <v>38</v>
      </c>
      <c r="H20" s="74"/>
      <c r="I20" s="20" t="s">
        <v>56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172</v>
      </c>
      <c r="G21" s="71" t="s">
        <v>43</v>
      </c>
      <c r="H21" s="72"/>
      <c r="I21" s="26" t="s">
        <v>162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164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173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329358</v>
      </c>
      <c r="F8" s="10">
        <f>(100*E8)/C8</f>
        <v>95.60270183189311</v>
      </c>
      <c r="G8" s="11">
        <v>1100</v>
      </c>
      <c r="H8" s="12">
        <f>C8-E8</f>
        <v>15149</v>
      </c>
      <c r="I8" s="13">
        <f>(100*H8)/C8</f>
        <v>4.397298168106889</v>
      </c>
    </row>
    <row r="9" spans="1:9" ht="21.75">
      <c r="A9" s="71" t="s">
        <v>12</v>
      </c>
      <c r="B9" s="96"/>
      <c r="C9" s="83">
        <v>225218</v>
      </c>
      <c r="D9" s="84"/>
      <c r="E9" s="9">
        <v>168943</v>
      </c>
      <c r="F9" s="10">
        <f>(100*E9)/C9</f>
        <v>75.01309842019732</v>
      </c>
      <c r="G9" s="11">
        <v>5200</v>
      </c>
      <c r="H9" s="12">
        <f>C9-E9</f>
        <v>56275</v>
      </c>
      <c r="I9" s="13">
        <f>(100*H9)/C9</f>
        <v>24.98690157980268</v>
      </c>
    </row>
    <row r="10" spans="1:9" ht="21.75">
      <c r="A10" s="71" t="s">
        <v>13</v>
      </c>
      <c r="B10" s="96"/>
      <c r="C10" s="83">
        <v>110616</v>
      </c>
      <c r="D10" s="84"/>
      <c r="E10" s="9">
        <v>104709</v>
      </c>
      <c r="F10" s="10">
        <f>(100*E10)/C10</f>
        <v>94.6599045346062</v>
      </c>
      <c r="G10" s="11">
        <v>520</v>
      </c>
      <c r="H10" s="12">
        <f>C10-E10</f>
        <v>5907</v>
      </c>
      <c r="I10" s="13">
        <f>(100*H10)/C10</f>
        <v>5.340095465393794</v>
      </c>
    </row>
    <row r="11" spans="1:9" ht="21.75">
      <c r="A11" s="71" t="s">
        <v>14</v>
      </c>
      <c r="B11" s="96"/>
      <c r="C11" s="97">
        <v>61042</v>
      </c>
      <c r="D11" s="98"/>
      <c r="E11" s="14">
        <v>17833</v>
      </c>
      <c r="F11" s="10">
        <f>(100*E11)/C11</f>
        <v>29.21431145768487</v>
      </c>
      <c r="G11" s="16">
        <v>1050</v>
      </c>
      <c r="H11" s="12">
        <f>C11-E11</f>
        <v>43209</v>
      </c>
      <c r="I11" s="13">
        <f>(100*H11)/C11</f>
        <v>70.78568854231513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620843</v>
      </c>
      <c r="F12" s="10">
        <f>(100*E12)/C12</f>
        <v>83.7411971949721</v>
      </c>
      <c r="G12" s="9">
        <f>SUM(G8:G11)</f>
        <v>7870</v>
      </c>
      <c r="H12" s="9">
        <f>SUM(H8:H11)</f>
        <v>120540</v>
      </c>
      <c r="I12" s="13">
        <f>(100*H12)/C12</f>
        <v>16.2588028050279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174</v>
      </c>
      <c r="G16" s="71" t="s">
        <v>22</v>
      </c>
      <c r="H16" s="72"/>
      <c r="I16" s="45" t="s">
        <v>167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98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175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172</v>
      </c>
      <c r="G19" s="71" t="s">
        <v>34</v>
      </c>
      <c r="H19" s="72"/>
      <c r="I19" s="26" t="s">
        <v>176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177</v>
      </c>
      <c r="G20" s="73" t="s">
        <v>38</v>
      </c>
      <c r="H20" s="74"/>
      <c r="I20" s="20" t="s">
        <v>39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178</v>
      </c>
      <c r="G21" s="71" t="s">
        <v>43</v>
      </c>
      <c r="H21" s="72"/>
      <c r="I21" s="26" t="s">
        <v>179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164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180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329858</v>
      </c>
      <c r="F8" s="10">
        <f>(100*E8)/C8</f>
        <v>95.74783676383935</v>
      </c>
      <c r="G8" s="11">
        <v>1100</v>
      </c>
      <c r="H8" s="12">
        <f>C8-E8</f>
        <v>14649</v>
      </c>
      <c r="I8" s="13">
        <f>(100*H8)/C8</f>
        <v>4.2521632361606585</v>
      </c>
    </row>
    <row r="9" spans="1:9" ht="21.75">
      <c r="A9" s="71" t="s">
        <v>12</v>
      </c>
      <c r="B9" s="96"/>
      <c r="C9" s="83">
        <v>225218</v>
      </c>
      <c r="D9" s="84"/>
      <c r="E9" s="9">
        <v>173133</v>
      </c>
      <c r="F9" s="10">
        <f>(100*E9)/C9</f>
        <v>76.87351810246072</v>
      </c>
      <c r="G9" s="11">
        <v>4300</v>
      </c>
      <c r="H9" s="12">
        <f>C9-E9</f>
        <v>52085</v>
      </c>
      <c r="I9" s="13">
        <f>(100*H9)/C9</f>
        <v>23.12648189753927</v>
      </c>
    </row>
    <row r="10" spans="1:9" ht="21.75">
      <c r="A10" s="71" t="s">
        <v>13</v>
      </c>
      <c r="B10" s="96"/>
      <c r="C10" s="83">
        <v>110616</v>
      </c>
      <c r="D10" s="84"/>
      <c r="E10" s="9">
        <v>105029</v>
      </c>
      <c r="F10" s="10">
        <f>(100*E10)/C10</f>
        <v>94.9491936067115</v>
      </c>
      <c r="G10" s="11">
        <v>520</v>
      </c>
      <c r="H10" s="12">
        <f>C10-E10</f>
        <v>5587</v>
      </c>
      <c r="I10" s="13">
        <f>(100*H10)/C10</f>
        <v>5.050806393288494</v>
      </c>
    </row>
    <row r="11" spans="1:9" ht="21.75">
      <c r="A11" s="71" t="s">
        <v>14</v>
      </c>
      <c r="B11" s="96"/>
      <c r="C11" s="97">
        <v>61042</v>
      </c>
      <c r="D11" s="98"/>
      <c r="E11" s="14">
        <v>18883</v>
      </c>
      <c r="F11" s="10">
        <f>(100*E11)/C11</f>
        <v>30.934438583270534</v>
      </c>
      <c r="G11" s="16">
        <v>1250</v>
      </c>
      <c r="H11" s="12">
        <f>C11-E11</f>
        <v>42159</v>
      </c>
      <c r="I11" s="13">
        <f>(100*H11)/C11</f>
        <v>69.06556141672947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626903</v>
      </c>
      <c r="F12" s="10">
        <f>(100*E12)/C12</f>
        <v>84.55858847586201</v>
      </c>
      <c r="G12" s="9">
        <f>SUM(G8:G11)</f>
        <v>7170</v>
      </c>
      <c r="H12" s="9">
        <f>SUM(H8:H11)</f>
        <v>114480</v>
      </c>
      <c r="I12" s="13">
        <f>(100*H12)/C12</f>
        <v>15.441411524137996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174</v>
      </c>
      <c r="G16" s="71" t="s">
        <v>22</v>
      </c>
      <c r="H16" s="72"/>
      <c r="I16" s="45" t="s">
        <v>181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175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172</v>
      </c>
      <c r="G19" s="71" t="s">
        <v>34</v>
      </c>
      <c r="H19" s="72"/>
      <c r="I19" s="26" t="s">
        <v>176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177</v>
      </c>
      <c r="G20" s="73" t="s">
        <v>38</v>
      </c>
      <c r="H20" s="74"/>
      <c r="I20" s="20" t="s">
        <v>39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178</v>
      </c>
      <c r="G21" s="71" t="s">
        <v>43</v>
      </c>
      <c r="H21" s="72"/>
      <c r="I21" s="26" t="s">
        <v>179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164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H14" sqref="H14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184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330958</v>
      </c>
      <c r="F8" s="10">
        <f>(100*E8)/C8</f>
        <v>96.06713361412105</v>
      </c>
      <c r="G8" s="11">
        <v>1100</v>
      </c>
      <c r="H8" s="12">
        <f>C8-E8</f>
        <v>13549</v>
      </c>
      <c r="I8" s="13">
        <f>(100*H8)/C8</f>
        <v>3.9328663858789517</v>
      </c>
    </row>
    <row r="9" spans="1:9" ht="21.75">
      <c r="A9" s="71" t="s">
        <v>12</v>
      </c>
      <c r="B9" s="96"/>
      <c r="C9" s="83">
        <v>225218</v>
      </c>
      <c r="D9" s="84"/>
      <c r="E9" s="9">
        <v>176633</v>
      </c>
      <c r="F9" s="10">
        <f>(100*E9)/C9</f>
        <v>78.42756795638005</v>
      </c>
      <c r="G9" s="11">
        <v>3500</v>
      </c>
      <c r="H9" s="12">
        <f>C9-E9</f>
        <v>48585</v>
      </c>
      <c r="I9" s="13">
        <f>(100*H9)/C9</f>
        <v>21.57243204361996</v>
      </c>
    </row>
    <row r="10" spans="1:9" ht="21.75">
      <c r="A10" s="71" t="s">
        <v>13</v>
      </c>
      <c r="B10" s="96"/>
      <c r="C10" s="83">
        <v>110616</v>
      </c>
      <c r="D10" s="84"/>
      <c r="E10" s="9">
        <v>105549</v>
      </c>
      <c r="F10" s="10">
        <f>(100*E10)/C10</f>
        <v>95.41928834888262</v>
      </c>
      <c r="G10" s="11">
        <v>520</v>
      </c>
      <c r="H10" s="12">
        <f>C10-E10</f>
        <v>5067</v>
      </c>
      <c r="I10" s="13">
        <f>(100*H10)/C10</f>
        <v>4.580711651117379</v>
      </c>
    </row>
    <row r="11" spans="1:9" ht="21.75">
      <c r="A11" s="71" t="s">
        <v>14</v>
      </c>
      <c r="B11" s="96"/>
      <c r="C11" s="97">
        <v>61042</v>
      </c>
      <c r="D11" s="98"/>
      <c r="E11" s="14">
        <v>20233</v>
      </c>
      <c r="F11" s="10">
        <f>(100*E11)/C11</f>
        <v>33.146030601880675</v>
      </c>
      <c r="G11" s="16">
        <v>1350</v>
      </c>
      <c r="H11" s="12">
        <f>C11-E11</f>
        <v>40809</v>
      </c>
      <c r="I11" s="13">
        <f>(100*H11)/C11</f>
        <v>66.85396939811933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633373</v>
      </c>
      <c r="F12" s="10">
        <f>(100*E12)/C12</f>
        <v>85.43128180710914</v>
      </c>
      <c r="G12" s="9">
        <f>SUM(G8:G11)</f>
        <v>6470</v>
      </c>
      <c r="H12" s="9">
        <f>SUM(H8:H11)</f>
        <v>108010</v>
      </c>
      <c r="I12" s="13">
        <f>(100*H12)/C12</f>
        <v>14.568718192890854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174</v>
      </c>
      <c r="G16" s="71" t="s">
        <v>22</v>
      </c>
      <c r="H16" s="72"/>
      <c r="I16" s="45" t="s">
        <v>181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183</v>
      </c>
      <c r="G18" s="75" t="s">
        <v>31</v>
      </c>
      <c r="H18" s="79"/>
      <c r="I18" s="24" t="s">
        <v>175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172</v>
      </c>
      <c r="G19" s="71" t="s">
        <v>34</v>
      </c>
      <c r="H19" s="72"/>
      <c r="I19" s="26" t="s">
        <v>176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177</v>
      </c>
      <c r="G20" s="73" t="s">
        <v>38</v>
      </c>
      <c r="H20" s="74"/>
      <c r="I20" s="20" t="s">
        <v>182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178</v>
      </c>
      <c r="G21" s="71" t="s">
        <v>43</v>
      </c>
      <c r="H21" s="72"/>
      <c r="I21" s="26" t="s">
        <v>179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145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 t="s">
        <v>164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 t="s">
        <v>147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40"/>
  <sheetViews>
    <sheetView view="pageBreakPreview" zoomScaleSheetLayoutView="100" workbookViewId="0" topLeftCell="A25">
      <selection activeCell="A30" sqref="A30:B35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3.28125" style="2" customWidth="1"/>
    <col min="10" max="16384" width="9.140625" style="2" customWidth="1"/>
  </cols>
  <sheetData>
    <row r="1" spans="1:3" ht="23.25">
      <c r="A1" s="1" t="s">
        <v>54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2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295078</v>
      </c>
      <c r="F8" s="10">
        <f>(100*E8)/C8</f>
        <v>85.65225089765956</v>
      </c>
      <c r="G8" s="11">
        <v>4400</v>
      </c>
      <c r="H8" s="12">
        <f>C8-E8</f>
        <v>49429</v>
      </c>
      <c r="I8" s="13">
        <f>(100*H8)/C8</f>
        <v>14.347749102340446</v>
      </c>
    </row>
    <row r="9" spans="1:9" ht="21.75">
      <c r="A9" s="71" t="s">
        <v>12</v>
      </c>
      <c r="B9" s="96"/>
      <c r="C9" s="83">
        <v>225218</v>
      </c>
      <c r="D9" s="84"/>
      <c r="E9" s="9">
        <v>65433</v>
      </c>
      <c r="F9" s="10">
        <f>(100*E9)/C9</f>
        <v>29.05318402614356</v>
      </c>
      <c r="G9" s="11">
        <v>5100</v>
      </c>
      <c r="H9" s="12">
        <f>C9-E9</f>
        <v>159785</v>
      </c>
      <c r="I9" s="13">
        <f>(100*H9)/C9</f>
        <v>70.94681597385645</v>
      </c>
    </row>
    <row r="10" spans="1:9" ht="21.75">
      <c r="A10" s="71" t="s">
        <v>13</v>
      </c>
      <c r="B10" s="96"/>
      <c r="C10" s="83">
        <v>110616</v>
      </c>
      <c r="D10" s="84"/>
      <c r="E10" s="9">
        <v>82309</v>
      </c>
      <c r="F10" s="10">
        <f>(100*E10)/C10</f>
        <v>74.40966948723512</v>
      </c>
      <c r="G10" s="11">
        <v>2000</v>
      </c>
      <c r="H10" s="12">
        <f>C10-E10</f>
        <v>28307</v>
      </c>
      <c r="I10" s="13">
        <f>(100*H10)/C10</f>
        <v>25.59033051276488</v>
      </c>
    </row>
    <row r="11" spans="1:9" ht="21.75">
      <c r="A11" s="71" t="s">
        <v>14</v>
      </c>
      <c r="B11" s="96"/>
      <c r="C11" s="97">
        <v>61042</v>
      </c>
      <c r="D11" s="98"/>
      <c r="E11" s="14">
        <v>3043</v>
      </c>
      <c r="F11" s="15">
        <f>(100*E11)/C11</f>
        <v>4.985092231578258</v>
      </c>
      <c r="G11" s="16">
        <v>380</v>
      </c>
      <c r="H11" s="12">
        <f>C11-E11</f>
        <v>57999</v>
      </c>
      <c r="I11" s="13">
        <f>(100*H11)/C11</f>
        <v>95.01490776842174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445863</v>
      </c>
      <c r="F12" s="10">
        <f>(100*E12)/C12</f>
        <v>60.13936116690024</v>
      </c>
      <c r="G12" s="9">
        <f>SUM(G8:G11)</f>
        <v>11880</v>
      </c>
      <c r="H12" s="9">
        <f>SUM(H8:H11)</f>
        <v>295520</v>
      </c>
      <c r="I12" s="13">
        <f>(100*H12)/C12</f>
        <v>39.86063883309976</v>
      </c>
    </row>
    <row r="13" ht="18.75">
      <c r="A13" s="17" t="s">
        <v>16</v>
      </c>
    </row>
    <row r="14" ht="10.5" customHeight="1">
      <c r="A14" s="17"/>
    </row>
    <row r="15" spans="1:2" ht="21.75">
      <c r="A15" s="4" t="s">
        <v>17</v>
      </c>
      <c r="B15" s="4"/>
    </row>
    <row r="16" spans="1:9" ht="21.75">
      <c r="A16" s="18" t="s">
        <v>4</v>
      </c>
      <c r="B16" s="85" t="s">
        <v>18</v>
      </c>
      <c r="C16" s="86"/>
      <c r="D16" s="85" t="s">
        <v>19</v>
      </c>
      <c r="E16" s="87"/>
      <c r="F16" s="87"/>
      <c r="G16" s="87"/>
      <c r="H16" s="87"/>
      <c r="I16" s="86"/>
    </row>
    <row r="17" spans="1:9" ht="21.75" customHeight="1">
      <c r="A17" s="71" t="s">
        <v>11</v>
      </c>
      <c r="B17" s="77">
        <v>12.16</v>
      </c>
      <c r="C17" s="78"/>
      <c r="D17" s="71" t="s">
        <v>20</v>
      </c>
      <c r="E17" s="72"/>
      <c r="F17" s="19" t="s">
        <v>21</v>
      </c>
      <c r="G17" s="71" t="s">
        <v>22</v>
      </c>
      <c r="H17" s="72"/>
      <c r="I17" s="45" t="s">
        <v>55</v>
      </c>
    </row>
    <row r="18" spans="1:9" ht="21.75" customHeight="1">
      <c r="A18" s="73"/>
      <c r="B18" s="73"/>
      <c r="C18" s="80"/>
      <c r="D18" s="73" t="s">
        <v>24</v>
      </c>
      <c r="E18" s="74"/>
      <c r="F18" s="20" t="s">
        <v>25</v>
      </c>
      <c r="G18" s="73" t="s">
        <v>26</v>
      </c>
      <c r="H18" s="74"/>
      <c r="I18" s="46" t="s">
        <v>27</v>
      </c>
    </row>
    <row r="19" spans="1:9" ht="21.75">
      <c r="A19" s="22" t="s">
        <v>12</v>
      </c>
      <c r="B19" s="75" t="s">
        <v>28</v>
      </c>
      <c r="C19" s="76"/>
      <c r="D19" s="75" t="s">
        <v>29</v>
      </c>
      <c r="E19" s="79"/>
      <c r="F19" s="23" t="s">
        <v>56</v>
      </c>
      <c r="G19" s="75" t="s">
        <v>31</v>
      </c>
      <c r="H19" s="79"/>
      <c r="I19" s="24" t="s">
        <v>25</v>
      </c>
    </row>
    <row r="20" spans="1:9" ht="21.75" customHeight="1">
      <c r="A20" s="25" t="s">
        <v>13</v>
      </c>
      <c r="B20" s="77">
        <v>14.24</v>
      </c>
      <c r="C20" s="78"/>
      <c r="D20" s="71" t="s">
        <v>32</v>
      </c>
      <c r="E20" s="72"/>
      <c r="F20" s="26" t="s">
        <v>57</v>
      </c>
      <c r="G20" s="71" t="s">
        <v>34</v>
      </c>
      <c r="H20" s="72"/>
      <c r="I20" s="26" t="s">
        <v>58</v>
      </c>
    </row>
    <row r="21" spans="1:9" ht="22.5" customHeight="1">
      <c r="A21" s="27"/>
      <c r="B21" s="69"/>
      <c r="C21" s="70"/>
      <c r="D21" s="73" t="s">
        <v>36</v>
      </c>
      <c r="E21" s="74"/>
      <c r="F21" s="20" t="s">
        <v>59</v>
      </c>
      <c r="G21" s="73" t="s">
        <v>38</v>
      </c>
      <c r="H21" s="74"/>
      <c r="I21" s="20" t="s">
        <v>60</v>
      </c>
    </row>
    <row r="22" spans="1:9" ht="21.75" customHeight="1">
      <c r="A22" s="25" t="s">
        <v>40</v>
      </c>
      <c r="B22" s="67">
        <v>7.21</v>
      </c>
      <c r="C22" s="68"/>
      <c r="D22" s="71" t="s">
        <v>41</v>
      </c>
      <c r="E22" s="72"/>
      <c r="F22" s="26" t="s">
        <v>42</v>
      </c>
      <c r="G22" s="71" t="s">
        <v>43</v>
      </c>
      <c r="H22" s="72"/>
      <c r="I22" s="26" t="s">
        <v>44</v>
      </c>
    </row>
    <row r="23" spans="1:9" ht="22.5" customHeight="1">
      <c r="A23" s="27"/>
      <c r="B23" s="69"/>
      <c r="C23" s="70"/>
      <c r="D23" s="73" t="s">
        <v>45</v>
      </c>
      <c r="E23" s="74"/>
      <c r="F23" s="20" t="s">
        <v>46</v>
      </c>
      <c r="G23" s="73" t="s">
        <v>47</v>
      </c>
      <c r="H23" s="74"/>
      <c r="I23" s="7" t="s">
        <v>47</v>
      </c>
    </row>
    <row r="24" ht="9" customHeight="1">
      <c r="A24" s="2" t="s">
        <v>47</v>
      </c>
    </row>
    <row r="25" spans="1:2" ht="21.75" thickBot="1">
      <c r="A25" s="4" t="s">
        <v>48</v>
      </c>
      <c r="B25" s="4"/>
    </row>
    <row r="26" spans="1:9" s="32" customFormat="1" ht="24">
      <c r="A26" s="43" t="s">
        <v>61</v>
      </c>
      <c r="B26" s="29"/>
      <c r="C26" s="29"/>
      <c r="D26" s="29"/>
      <c r="E26" s="29"/>
      <c r="F26" s="29"/>
      <c r="G26" s="29"/>
      <c r="H26" s="29"/>
      <c r="I26" s="47"/>
    </row>
    <row r="27" spans="1:9" s="32" customFormat="1" ht="24">
      <c r="A27" s="33" t="s">
        <v>62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>
      <c r="A28" s="33" t="s">
        <v>63</v>
      </c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>
      <c r="A29" s="33" t="s">
        <v>64</v>
      </c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 t="s">
        <v>65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 t="s">
        <v>66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33" t="s">
        <v>67</v>
      </c>
      <c r="B32" s="34"/>
      <c r="C32" s="34"/>
      <c r="D32" s="34"/>
      <c r="E32" s="34"/>
      <c r="F32" s="34"/>
      <c r="G32" s="34"/>
      <c r="H32" s="34"/>
      <c r="I32" s="48"/>
    </row>
    <row r="33" spans="1:9" s="32" customFormat="1" ht="24" customHeight="1">
      <c r="A33" s="33" t="s">
        <v>68</v>
      </c>
      <c r="B33" s="34"/>
      <c r="C33" s="34"/>
      <c r="D33" s="34"/>
      <c r="E33" s="34"/>
      <c r="F33" s="34"/>
      <c r="G33" s="34"/>
      <c r="H33" s="34"/>
      <c r="I33" s="48"/>
    </row>
    <row r="34" spans="1:9" s="32" customFormat="1" ht="24" customHeight="1">
      <c r="A34" s="33" t="s">
        <v>69</v>
      </c>
      <c r="B34" s="34"/>
      <c r="C34" s="34"/>
      <c r="D34" s="34"/>
      <c r="E34" s="34"/>
      <c r="F34" s="34"/>
      <c r="G34" s="34"/>
      <c r="H34" s="34"/>
      <c r="I34" s="48"/>
    </row>
    <row r="35" spans="1:9" s="32" customFormat="1" ht="24" customHeight="1" thickBot="1">
      <c r="A35" s="52" t="s">
        <v>70</v>
      </c>
      <c r="B35" s="53"/>
      <c r="C35" s="50"/>
      <c r="D35" s="50"/>
      <c r="E35" s="50"/>
      <c r="F35" s="50"/>
      <c r="G35" s="50"/>
      <c r="H35" s="50"/>
      <c r="I35" s="51"/>
    </row>
    <row r="36" ht="15">
      <c r="I36" s="42" t="s">
        <v>50</v>
      </c>
    </row>
    <row r="37" ht="10.5" customHeight="1">
      <c r="I37" s="42"/>
    </row>
    <row r="38" ht="20.25" customHeight="1">
      <c r="A38" s="2" t="s">
        <v>51</v>
      </c>
    </row>
    <row r="39" ht="15">
      <c r="A39" s="2" t="s">
        <v>52</v>
      </c>
    </row>
    <row r="40" ht="15">
      <c r="A40" s="2" t="s">
        <v>53</v>
      </c>
    </row>
  </sheetData>
  <mergeCells count="37">
    <mergeCell ref="B22:C23"/>
    <mergeCell ref="D22:E22"/>
    <mergeCell ref="G22:H22"/>
    <mergeCell ref="D23:E23"/>
    <mergeCell ref="G23:H23"/>
    <mergeCell ref="B19:C19"/>
    <mergeCell ref="B20:C21"/>
    <mergeCell ref="D19:E19"/>
    <mergeCell ref="G19:H19"/>
    <mergeCell ref="D21:E21"/>
    <mergeCell ref="G21:H21"/>
    <mergeCell ref="A17:A18"/>
    <mergeCell ref="B17:C17"/>
    <mergeCell ref="B18:C18"/>
    <mergeCell ref="D17:E17"/>
    <mergeCell ref="A12:B12"/>
    <mergeCell ref="C12:D12"/>
    <mergeCell ref="B16:C16"/>
    <mergeCell ref="D16:I16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7:H17"/>
    <mergeCell ref="D18:E18"/>
    <mergeCell ref="G18:H18"/>
    <mergeCell ref="D20:E20"/>
    <mergeCell ref="G20:H20"/>
  </mergeCells>
  <printOptions/>
  <pageMargins left="0.75" right="0.24" top="0.69" bottom="0.69" header="0.5" footer="0.3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185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332058</v>
      </c>
      <c r="F8" s="10">
        <f>(100*E8)/C8</f>
        <v>96.38643046440275</v>
      </c>
      <c r="G8" s="11">
        <v>1100</v>
      </c>
      <c r="H8" s="12">
        <f>C8-E8</f>
        <v>12449</v>
      </c>
      <c r="I8" s="13">
        <f>(100*H8)/C8</f>
        <v>3.613569535597245</v>
      </c>
    </row>
    <row r="9" spans="1:9" ht="21.75">
      <c r="A9" s="71" t="s">
        <v>12</v>
      </c>
      <c r="B9" s="96"/>
      <c r="C9" s="83">
        <v>225218</v>
      </c>
      <c r="D9" s="84"/>
      <c r="E9" s="9">
        <v>179933</v>
      </c>
      <c r="F9" s="10">
        <f>(100*E9)/C9</f>
        <v>79.89281496150396</v>
      </c>
      <c r="G9" s="11">
        <v>3300</v>
      </c>
      <c r="H9" s="12">
        <f>C9-E9</f>
        <v>45285</v>
      </c>
      <c r="I9" s="13">
        <f>(100*H9)/C9</f>
        <v>20.107185038496034</v>
      </c>
    </row>
    <row r="10" spans="1:9" ht="21.75">
      <c r="A10" s="71" t="s">
        <v>13</v>
      </c>
      <c r="B10" s="96"/>
      <c r="C10" s="83">
        <v>110616</v>
      </c>
      <c r="D10" s="84"/>
      <c r="E10" s="9">
        <v>105999</v>
      </c>
      <c r="F10" s="10">
        <f>(100*E10)/C10</f>
        <v>95.8261011065307</v>
      </c>
      <c r="G10" s="11">
        <v>450</v>
      </c>
      <c r="H10" s="12">
        <f>C10-E10</f>
        <v>4617</v>
      </c>
      <c r="I10" s="13">
        <f>(100*H10)/C10</f>
        <v>4.173898893469299</v>
      </c>
    </row>
    <row r="11" spans="1:9" ht="21.75">
      <c r="A11" s="71" t="s">
        <v>14</v>
      </c>
      <c r="B11" s="96"/>
      <c r="C11" s="97">
        <v>61042</v>
      </c>
      <c r="D11" s="98"/>
      <c r="E11" s="14">
        <v>21533</v>
      </c>
      <c r="F11" s="10">
        <f>(100*E11)/C11</f>
        <v>35.27571180498673</v>
      </c>
      <c r="G11" s="16">
        <v>1300</v>
      </c>
      <c r="H11" s="12">
        <f>C11-E11</f>
        <v>39509</v>
      </c>
      <c r="I11" s="13">
        <f>(100*H11)/C11</f>
        <v>64.72428819501327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639523</v>
      </c>
      <c r="F12" s="10">
        <f>(100*E12)/C12</f>
        <v>86.2608125624677</v>
      </c>
      <c r="G12" s="9">
        <f>SUM(G8:G11)</f>
        <v>6150</v>
      </c>
      <c r="H12" s="9">
        <f>SUM(H8:H11)</f>
        <v>101860</v>
      </c>
      <c r="I12" s="13">
        <f>(100*H12)/C12</f>
        <v>13.739187437532287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174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183</v>
      </c>
      <c r="G18" s="75" t="s">
        <v>31</v>
      </c>
      <c r="H18" s="79"/>
      <c r="I18" s="24" t="s">
        <v>175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186</v>
      </c>
      <c r="G19" s="71" t="s">
        <v>34</v>
      </c>
      <c r="H19" s="72"/>
      <c r="I19" s="26" t="s">
        <v>187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177</v>
      </c>
      <c r="G20" s="73" t="s">
        <v>38</v>
      </c>
      <c r="H20" s="74"/>
      <c r="I20" s="20" t="s">
        <v>39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188</v>
      </c>
      <c r="G21" s="71" t="s">
        <v>43</v>
      </c>
      <c r="H21" s="72"/>
      <c r="I21" s="26" t="s">
        <v>162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189</v>
      </c>
      <c r="B24" s="34" t="s">
        <v>190</v>
      </c>
      <c r="C24" s="34"/>
      <c r="D24" s="34"/>
      <c r="E24" s="34"/>
      <c r="F24" s="34"/>
      <c r="G24" s="34"/>
      <c r="H24" s="34"/>
      <c r="I24" s="48"/>
    </row>
    <row r="25" spans="1:9" s="32" customFormat="1" ht="24">
      <c r="A25" s="44"/>
      <c r="B25" s="34" t="s">
        <v>191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192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193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333158</v>
      </c>
      <c r="F8" s="10">
        <f>(100*E8)/C8</f>
        <v>96.70572731468447</v>
      </c>
      <c r="G8" s="11">
        <v>1100</v>
      </c>
      <c r="H8" s="12">
        <f>C8-E8</f>
        <v>11349</v>
      </c>
      <c r="I8" s="13">
        <f>(100*H8)/C8</f>
        <v>3.294272685315538</v>
      </c>
    </row>
    <row r="9" spans="1:9" ht="21.75">
      <c r="A9" s="71" t="s">
        <v>12</v>
      </c>
      <c r="B9" s="96"/>
      <c r="C9" s="83">
        <v>225218</v>
      </c>
      <c r="D9" s="84"/>
      <c r="E9" s="9">
        <v>183233</v>
      </c>
      <c r="F9" s="10">
        <f>(100*E9)/C9</f>
        <v>81.35806196662789</v>
      </c>
      <c r="G9" s="11">
        <v>3300</v>
      </c>
      <c r="H9" s="12">
        <f>C9-E9</f>
        <v>41985</v>
      </c>
      <c r="I9" s="13">
        <f>(100*H9)/C9</f>
        <v>18.64193803337211</v>
      </c>
    </row>
    <row r="10" spans="1:9" ht="21.75">
      <c r="A10" s="71" t="s">
        <v>13</v>
      </c>
      <c r="B10" s="96"/>
      <c r="C10" s="83">
        <v>110616</v>
      </c>
      <c r="D10" s="84"/>
      <c r="E10" s="9">
        <v>106432</v>
      </c>
      <c r="F10" s="10">
        <f>(100*E10)/C10</f>
        <v>96.2175453822232</v>
      </c>
      <c r="G10" s="11">
        <v>333</v>
      </c>
      <c r="H10" s="12">
        <f>C10-E10</f>
        <v>4184</v>
      </c>
      <c r="I10" s="13">
        <f>(100*H10)/C10</f>
        <v>3.7824546177768137</v>
      </c>
    </row>
    <row r="11" spans="1:9" ht="21.75">
      <c r="A11" s="71" t="s">
        <v>14</v>
      </c>
      <c r="B11" s="96"/>
      <c r="C11" s="97">
        <v>61042</v>
      </c>
      <c r="D11" s="98"/>
      <c r="E11" s="14">
        <v>22833</v>
      </c>
      <c r="F11" s="10">
        <f>(100*E11)/C11</f>
        <v>37.40539300809279</v>
      </c>
      <c r="G11" s="16">
        <v>1300</v>
      </c>
      <c r="H11" s="12">
        <f>C11-E11</f>
        <v>38209</v>
      </c>
      <c r="I11" s="13">
        <f>(100*H11)/C11</f>
        <v>62.59460699190721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645656</v>
      </c>
      <c r="F12" s="10">
        <f>(100*E12)/C12</f>
        <v>87.0880503059822</v>
      </c>
      <c r="G12" s="9">
        <f>SUM(G8:G11)</f>
        <v>6033</v>
      </c>
      <c r="H12" s="9">
        <f>SUM(H8:H11)</f>
        <v>95727</v>
      </c>
      <c r="I12" s="13">
        <f>(100*H12)/C12</f>
        <v>12.911949694017801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174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183</v>
      </c>
      <c r="G18" s="75" t="s">
        <v>31</v>
      </c>
      <c r="H18" s="79"/>
      <c r="I18" s="24" t="s">
        <v>175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194</v>
      </c>
      <c r="G19" s="71" t="s">
        <v>34</v>
      </c>
      <c r="H19" s="72"/>
      <c r="I19" s="26" t="s">
        <v>187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177</v>
      </c>
      <c r="G20" s="73" t="s">
        <v>38</v>
      </c>
      <c r="H20" s="74"/>
      <c r="I20" s="20" t="s">
        <v>182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188</v>
      </c>
      <c r="G21" s="71" t="s">
        <v>43</v>
      </c>
      <c r="H21" s="72"/>
      <c r="I21" s="26" t="s">
        <v>162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189</v>
      </c>
      <c r="B24" s="34" t="s">
        <v>190</v>
      </c>
      <c r="C24" s="34"/>
      <c r="D24" s="34"/>
      <c r="E24" s="34"/>
      <c r="F24" s="34"/>
      <c r="G24" s="34"/>
      <c r="H24" s="34"/>
      <c r="I24" s="48"/>
    </row>
    <row r="25" spans="1:9" s="32" customFormat="1" ht="24">
      <c r="A25" s="44"/>
      <c r="B25" s="34" t="s">
        <v>191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192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F21" sqref="F2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195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334258</v>
      </c>
      <c r="F8" s="10">
        <f>(100*E8)/C8</f>
        <v>97.02502416496617</v>
      </c>
      <c r="G8" s="11">
        <v>1100</v>
      </c>
      <c r="H8" s="12">
        <f>C8-E8</f>
        <v>10249</v>
      </c>
      <c r="I8" s="13">
        <f>(100*H8)/C8</f>
        <v>2.974975835033831</v>
      </c>
    </row>
    <row r="9" spans="1:9" ht="21.75">
      <c r="A9" s="71" t="s">
        <v>12</v>
      </c>
      <c r="B9" s="96"/>
      <c r="C9" s="83">
        <v>225218</v>
      </c>
      <c r="D9" s="84"/>
      <c r="E9" s="9">
        <v>186533</v>
      </c>
      <c r="F9" s="10">
        <f>(100*E9)/C9</f>
        <v>82.82330897175181</v>
      </c>
      <c r="G9" s="11">
        <v>3300</v>
      </c>
      <c r="H9" s="12">
        <f>C9-E9</f>
        <v>38685</v>
      </c>
      <c r="I9" s="13">
        <f>(100*H9)/C9</f>
        <v>17.176691028248186</v>
      </c>
    </row>
    <row r="10" spans="1:9" ht="21.75">
      <c r="A10" s="71" t="s">
        <v>13</v>
      </c>
      <c r="B10" s="96"/>
      <c r="C10" s="83">
        <v>110616</v>
      </c>
      <c r="D10" s="84"/>
      <c r="E10" s="9">
        <v>106697</v>
      </c>
      <c r="F10" s="10">
        <f>(100*E10)/C10</f>
        <v>96.45711289506039</v>
      </c>
      <c r="G10" s="11">
        <v>333</v>
      </c>
      <c r="H10" s="12">
        <f>C10-E10</f>
        <v>3919</v>
      </c>
      <c r="I10" s="13">
        <f>(100*H10)/C10</f>
        <v>3.542887104939611</v>
      </c>
    </row>
    <row r="11" spans="1:9" ht="21.75">
      <c r="A11" s="71" t="s">
        <v>14</v>
      </c>
      <c r="B11" s="96"/>
      <c r="C11" s="97">
        <v>61042</v>
      </c>
      <c r="D11" s="98"/>
      <c r="E11" s="14">
        <v>23933</v>
      </c>
      <c r="F11" s="10">
        <f>(100*E11)/C11</f>
        <v>39.20743094918253</v>
      </c>
      <c r="G11" s="16">
        <v>1300</v>
      </c>
      <c r="H11" s="12">
        <f>C11-E11</f>
        <v>37109</v>
      </c>
      <c r="I11" s="13">
        <f>(100*H11)/C11</f>
        <v>60.79256905081747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651421</v>
      </c>
      <c r="F12" s="10">
        <f>(100*E12)/C12</f>
        <v>87.86565108722482</v>
      </c>
      <c r="G12" s="9">
        <f>SUM(G8:G11)</f>
        <v>6033</v>
      </c>
      <c r="H12" s="9">
        <f>SUM(H8:H11)</f>
        <v>89962</v>
      </c>
      <c r="I12" s="13">
        <f>(100*H12)/C12</f>
        <v>12.13434891277518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174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183</v>
      </c>
      <c r="G18" s="75" t="s">
        <v>31</v>
      </c>
      <c r="H18" s="79"/>
      <c r="I18" s="24" t="s">
        <v>171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194</v>
      </c>
      <c r="G19" s="71" t="s">
        <v>34</v>
      </c>
      <c r="H19" s="72"/>
      <c r="I19" s="26" t="s">
        <v>187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177</v>
      </c>
      <c r="G20" s="73" t="s">
        <v>38</v>
      </c>
      <c r="H20" s="74"/>
      <c r="I20" s="20" t="s">
        <v>182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188</v>
      </c>
      <c r="G21" s="71" t="s">
        <v>43</v>
      </c>
      <c r="H21" s="72"/>
      <c r="I21" s="26" t="s">
        <v>162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163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189</v>
      </c>
      <c r="B24" s="34" t="s">
        <v>190</v>
      </c>
      <c r="C24" s="34"/>
      <c r="D24" s="34"/>
      <c r="E24" s="34"/>
      <c r="F24" s="34"/>
      <c r="G24" s="34"/>
      <c r="H24" s="34"/>
      <c r="I24" s="48"/>
    </row>
    <row r="25" spans="1:9" s="32" customFormat="1" ht="24">
      <c r="A25" s="44"/>
      <c r="B25" s="34" t="s">
        <v>191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192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196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336258</v>
      </c>
      <c r="F8" s="10">
        <f>(100*E8)/C8</f>
        <v>97.60556389275109</v>
      </c>
      <c r="G8" s="11">
        <v>1100</v>
      </c>
      <c r="H8" s="12">
        <f>C8-E8</f>
        <v>8249</v>
      </c>
      <c r="I8" s="13">
        <f>(100*H8)/C8</f>
        <v>2.394436107248909</v>
      </c>
    </row>
    <row r="9" spans="1:9" ht="21.75">
      <c r="A9" s="71" t="s">
        <v>12</v>
      </c>
      <c r="B9" s="96"/>
      <c r="C9" s="83">
        <v>225218</v>
      </c>
      <c r="D9" s="84"/>
      <c r="E9" s="9">
        <v>192033</v>
      </c>
      <c r="F9" s="10">
        <f>(100*E9)/C9</f>
        <v>85.26538731362503</v>
      </c>
      <c r="G9" s="11">
        <v>2750</v>
      </c>
      <c r="H9" s="12">
        <f>C9-E9</f>
        <v>33185</v>
      </c>
      <c r="I9" s="13">
        <f>(100*H9)/C9</f>
        <v>14.734612686374978</v>
      </c>
    </row>
    <row r="10" spans="1:9" ht="21.75">
      <c r="A10" s="71" t="s">
        <v>13</v>
      </c>
      <c r="B10" s="96"/>
      <c r="C10" s="83">
        <v>110616</v>
      </c>
      <c r="D10" s="84"/>
      <c r="E10" s="9">
        <v>107127</v>
      </c>
      <c r="F10" s="10">
        <f>(100*E10)/C10</f>
        <v>96.84584508570188</v>
      </c>
      <c r="G10" s="11">
        <v>215</v>
      </c>
      <c r="H10" s="12">
        <f>C10-E10</f>
        <v>3489</v>
      </c>
      <c r="I10" s="13">
        <f>(100*H10)/C10</f>
        <v>3.1541549142981125</v>
      </c>
    </row>
    <row r="11" spans="1:9" ht="21.75">
      <c r="A11" s="71" t="s">
        <v>14</v>
      </c>
      <c r="B11" s="96"/>
      <c r="C11" s="97">
        <v>61042</v>
      </c>
      <c r="D11" s="98"/>
      <c r="E11" s="14">
        <v>30836</v>
      </c>
      <c r="F11" s="10">
        <f>(100*E11)/C11</f>
        <v>50.5160381376757</v>
      </c>
      <c r="G11" s="16">
        <v>1300</v>
      </c>
      <c r="H11" s="12">
        <f>C11-E11</f>
        <v>30206</v>
      </c>
      <c r="I11" s="13">
        <f>(100*H11)/C11</f>
        <v>49.4839618623243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666254</v>
      </c>
      <c r="F12" s="10">
        <f>(100*E12)/C12</f>
        <v>89.86637136270996</v>
      </c>
      <c r="G12" s="9">
        <f>SUM(G8:G11)</f>
        <v>5365</v>
      </c>
      <c r="H12" s="9">
        <f>SUM(H8:H11)</f>
        <v>75129</v>
      </c>
      <c r="I12" s="13">
        <f>(100*H12)/C12</f>
        <v>10.133628637290037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25</v>
      </c>
      <c r="G16" s="71" t="s">
        <v>22</v>
      </c>
      <c r="H16" s="72"/>
      <c r="I16" s="45" t="s">
        <v>55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199</v>
      </c>
      <c r="G18" s="75" t="s">
        <v>31</v>
      </c>
      <c r="H18" s="79"/>
      <c r="I18" s="24" t="s">
        <v>72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105</v>
      </c>
      <c r="G19" s="71" t="s">
        <v>34</v>
      </c>
      <c r="H19" s="72"/>
      <c r="I19" s="26" t="s">
        <v>197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198</v>
      </c>
      <c r="G20" s="73" t="s">
        <v>38</v>
      </c>
      <c r="H20" s="74"/>
      <c r="I20" s="20" t="s">
        <v>39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200</v>
      </c>
      <c r="G21" s="71" t="s">
        <v>43</v>
      </c>
      <c r="H21" s="72"/>
      <c r="I21" s="26" t="s">
        <v>201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198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/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/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202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337208</v>
      </c>
      <c r="F8" s="10">
        <f>(100*E8)/C8</f>
        <v>97.88132026344893</v>
      </c>
      <c r="G8" s="11">
        <v>950</v>
      </c>
      <c r="H8" s="12">
        <f>C8-E8</f>
        <v>7299</v>
      </c>
      <c r="I8" s="13">
        <f>(100*H8)/C8</f>
        <v>2.1186797365510714</v>
      </c>
    </row>
    <row r="9" spans="1:9" ht="21.75">
      <c r="A9" s="71" t="s">
        <v>12</v>
      </c>
      <c r="B9" s="96"/>
      <c r="C9" s="83">
        <v>225218</v>
      </c>
      <c r="D9" s="84"/>
      <c r="E9" s="9">
        <v>195883</v>
      </c>
      <c r="F9" s="10">
        <f>(100*E9)/C9</f>
        <v>86.97484215293626</v>
      </c>
      <c r="G9" s="11">
        <v>2800</v>
      </c>
      <c r="H9" s="12">
        <f>C9-E9</f>
        <v>29335</v>
      </c>
      <c r="I9" s="13">
        <f>(100*H9)/C9</f>
        <v>13.025157847063733</v>
      </c>
    </row>
    <row r="10" spans="1:9" ht="21.75">
      <c r="A10" s="71" t="s">
        <v>13</v>
      </c>
      <c r="B10" s="96"/>
      <c r="C10" s="83">
        <v>110616</v>
      </c>
      <c r="D10" s="84"/>
      <c r="E10" s="9">
        <v>107292</v>
      </c>
      <c r="F10" s="10">
        <f>(100*E10)/C10</f>
        <v>96.99500976350619</v>
      </c>
      <c r="G10" s="11">
        <v>165</v>
      </c>
      <c r="H10" s="12">
        <f>C10-E10</f>
        <v>3324</v>
      </c>
      <c r="I10" s="13">
        <f>(100*H10)/C10</f>
        <v>3.0049902364938164</v>
      </c>
    </row>
    <row r="11" spans="1:9" ht="21.75">
      <c r="A11" s="71" t="s">
        <v>14</v>
      </c>
      <c r="B11" s="96"/>
      <c r="C11" s="97">
        <v>61042</v>
      </c>
      <c r="D11" s="98"/>
      <c r="E11" s="14">
        <v>35746</v>
      </c>
      <c r="F11" s="10">
        <f>(100*E11)/C11</f>
        <v>58.559680220176276</v>
      </c>
      <c r="G11" s="16">
        <v>1600</v>
      </c>
      <c r="H11" s="12">
        <f>C11-E11</f>
        <v>25296</v>
      </c>
      <c r="I11" s="13">
        <f>(100*H11)/C11</f>
        <v>41.440319779823724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676129</v>
      </c>
      <c r="F12" s="10">
        <f>(100*E12)/C12</f>
        <v>91.19834147802148</v>
      </c>
      <c r="G12" s="9">
        <f>SUM(G8:G11)</f>
        <v>5515</v>
      </c>
      <c r="H12" s="9">
        <f>SUM(H8:H11)</f>
        <v>65254</v>
      </c>
      <c r="I12" s="13">
        <f>(100*H12)/C12</f>
        <v>8.801658521978519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25</v>
      </c>
      <c r="G16" s="71" t="s">
        <v>22</v>
      </c>
      <c r="H16" s="72"/>
      <c r="I16" s="45" t="s">
        <v>93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133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199</v>
      </c>
      <c r="G18" s="75" t="s">
        <v>31</v>
      </c>
      <c r="H18" s="79"/>
      <c r="I18" s="24" t="s">
        <v>72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105</v>
      </c>
      <c r="G19" s="71" t="s">
        <v>34</v>
      </c>
      <c r="H19" s="72"/>
      <c r="I19" s="26" t="s">
        <v>197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198</v>
      </c>
      <c r="G20" s="73" t="s">
        <v>38</v>
      </c>
      <c r="H20" s="74"/>
      <c r="I20" s="20" t="s">
        <v>182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200</v>
      </c>
      <c r="G21" s="71" t="s">
        <v>43</v>
      </c>
      <c r="H21" s="72"/>
      <c r="I21" s="26" t="s">
        <v>203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198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/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/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tabSelected="1" view="pageBreakPreview" zoomScaleSheetLayoutView="100" workbookViewId="0" topLeftCell="A1">
      <selection activeCell="I21" sqref="I2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204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338158</v>
      </c>
      <c r="F8" s="10">
        <f>(100*E8)/C8</f>
        <v>98.15707663414676</v>
      </c>
      <c r="G8" s="11">
        <v>950</v>
      </c>
      <c r="H8" s="12">
        <f>C8-E8</f>
        <v>6349</v>
      </c>
      <c r="I8" s="13">
        <f>(100*H8)/C8</f>
        <v>1.8429233658532338</v>
      </c>
    </row>
    <row r="9" spans="1:9" ht="21.75">
      <c r="A9" s="71" t="s">
        <v>12</v>
      </c>
      <c r="B9" s="96"/>
      <c r="C9" s="83">
        <v>225218</v>
      </c>
      <c r="D9" s="84"/>
      <c r="E9" s="9">
        <v>198133</v>
      </c>
      <c r="F9" s="10">
        <f>(100*E9)/C9</f>
        <v>87.9738742018844</v>
      </c>
      <c r="G9" s="11">
        <v>2250</v>
      </c>
      <c r="H9" s="12">
        <f>C9-E9</f>
        <v>27085</v>
      </c>
      <c r="I9" s="13">
        <f>(100*H9)/C9</f>
        <v>12.026125798115604</v>
      </c>
    </row>
    <row r="10" spans="1:9" ht="21.75">
      <c r="A10" s="71" t="s">
        <v>13</v>
      </c>
      <c r="B10" s="96"/>
      <c r="C10" s="83">
        <v>110616</v>
      </c>
      <c r="D10" s="84"/>
      <c r="E10" s="9">
        <v>107482</v>
      </c>
      <c r="F10" s="10">
        <f>(100*E10)/C10</f>
        <v>97.1667751500687</v>
      </c>
      <c r="G10" s="11">
        <v>150</v>
      </c>
      <c r="H10" s="12">
        <f>C10-E10</f>
        <v>3134</v>
      </c>
      <c r="I10" s="13">
        <f>(100*H10)/C10</f>
        <v>2.8332248499312938</v>
      </c>
    </row>
    <row r="11" spans="1:9" ht="21.75">
      <c r="A11" s="71" t="s">
        <v>14</v>
      </c>
      <c r="B11" s="96"/>
      <c r="C11" s="97">
        <v>61042</v>
      </c>
      <c r="D11" s="98"/>
      <c r="E11" s="14">
        <v>37153</v>
      </c>
      <c r="F11" s="10">
        <f>(100*E11)/C11</f>
        <v>60.86465056846106</v>
      </c>
      <c r="G11" s="16">
        <v>1500</v>
      </c>
      <c r="H11" s="12">
        <f>C11-E11</f>
        <v>23889</v>
      </c>
      <c r="I11" s="13">
        <f>(100*H11)/C11</f>
        <v>39.13534943153894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680926</v>
      </c>
      <c r="F12" s="10">
        <f>(100*E12)/C12</f>
        <v>91.84537546720117</v>
      </c>
      <c r="G12" s="9">
        <f>SUM(G8:G11)</f>
        <v>4850</v>
      </c>
      <c r="H12" s="9">
        <f>SUM(H8:H11)</f>
        <v>60457</v>
      </c>
      <c r="I12" s="13">
        <f>(100*H12)/C12</f>
        <v>8.154624532798836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25</v>
      </c>
      <c r="G16" s="71" t="s">
        <v>22</v>
      </c>
      <c r="H16" s="72"/>
      <c r="I16" s="45" t="s">
        <v>201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104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199</v>
      </c>
      <c r="G18" s="75" t="s">
        <v>31</v>
      </c>
      <c r="H18" s="79"/>
      <c r="I18" s="24" t="s">
        <v>72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105</v>
      </c>
      <c r="G19" s="71" t="s">
        <v>34</v>
      </c>
      <c r="H19" s="72"/>
      <c r="I19" s="26" t="s">
        <v>197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198</v>
      </c>
      <c r="G20" s="73" t="s">
        <v>38</v>
      </c>
      <c r="H20" s="74"/>
      <c r="I20" s="20" t="s">
        <v>182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103</v>
      </c>
      <c r="G21" s="71" t="s">
        <v>43</v>
      </c>
      <c r="H21" s="72"/>
      <c r="I21" s="26" t="s">
        <v>205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198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/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/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/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/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6"/>
      <c r="I32" s="60"/>
    </row>
    <row r="33" spans="1:9" s="32" customFormat="1" ht="24" customHeight="1">
      <c r="A33" s="66"/>
      <c r="I33" s="60"/>
    </row>
    <row r="34" spans="1:9" s="32" customFormat="1" ht="24" customHeight="1" thickBot="1">
      <c r="A34" s="39"/>
      <c r="B34" s="40"/>
      <c r="C34" s="40"/>
      <c r="D34" s="40"/>
      <c r="E34" s="40"/>
      <c r="F34" s="40"/>
      <c r="G34" s="40"/>
      <c r="H34" s="40"/>
      <c r="I34" s="41"/>
    </row>
    <row r="35" s="32" customFormat="1" ht="24" customHeight="1"/>
    <row r="36" s="32" customFormat="1" ht="24" customHeight="1"/>
    <row r="37" spans="1:9" ht="24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0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20.2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65" t="s">
        <v>50</v>
      </c>
    </row>
    <row r="41" spans="3:9" ht="15">
      <c r="C41" s="57"/>
      <c r="I41" s="42"/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43"/>
  <sheetViews>
    <sheetView view="pageBreakPreview" zoomScaleSheetLayoutView="100" workbookViewId="0" topLeftCell="A1">
      <selection activeCell="K41" sqref="K4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71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2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299428</v>
      </c>
      <c r="F8" s="10">
        <f>(100*E8)/C8</f>
        <v>86.91492480559175</v>
      </c>
      <c r="G8" s="11">
        <v>4350</v>
      </c>
      <c r="H8" s="12">
        <f>C8-E8</f>
        <v>45079</v>
      </c>
      <c r="I8" s="13">
        <f>(100*H8)/C8</f>
        <v>13.085075194408242</v>
      </c>
    </row>
    <row r="9" spans="1:9" ht="21.75">
      <c r="A9" s="71" t="s">
        <v>12</v>
      </c>
      <c r="B9" s="96"/>
      <c r="C9" s="83">
        <v>225218</v>
      </c>
      <c r="D9" s="84"/>
      <c r="E9" s="9">
        <v>70733</v>
      </c>
      <c r="F9" s="10">
        <f>(100*E9)/C9</f>
        <v>31.406459519221375</v>
      </c>
      <c r="G9" s="11">
        <v>5300</v>
      </c>
      <c r="H9" s="12">
        <f>C9-E9</f>
        <v>154485</v>
      </c>
      <c r="I9" s="13">
        <f>(100*H9)/C9</f>
        <v>68.59354048077863</v>
      </c>
    </row>
    <row r="10" spans="1:9" ht="21.75">
      <c r="A10" s="71" t="s">
        <v>13</v>
      </c>
      <c r="B10" s="96"/>
      <c r="C10" s="83">
        <v>110616</v>
      </c>
      <c r="D10" s="84"/>
      <c r="E10" s="9">
        <v>84159</v>
      </c>
      <c r="F10" s="10">
        <f>(100*E10)/C10</f>
        <v>76.08212193534389</v>
      </c>
      <c r="G10" s="11">
        <v>1850</v>
      </c>
      <c r="H10" s="12">
        <f>C10-E10</f>
        <v>26457</v>
      </c>
      <c r="I10" s="13">
        <f>(100*H10)/C10</f>
        <v>23.917878064656108</v>
      </c>
    </row>
    <row r="11" spans="1:9" ht="21.75">
      <c r="A11" s="71" t="s">
        <v>14</v>
      </c>
      <c r="B11" s="96"/>
      <c r="C11" s="97">
        <v>61042</v>
      </c>
      <c r="D11" s="98"/>
      <c r="E11" s="14">
        <v>3473</v>
      </c>
      <c r="F11" s="15">
        <f>(100*E11)/C11</f>
        <v>5.689525244913338</v>
      </c>
      <c r="G11" s="16">
        <v>430</v>
      </c>
      <c r="H11" s="12">
        <f>C11-E11</f>
        <v>57569</v>
      </c>
      <c r="I11" s="13">
        <f>(100*H11)/C11</f>
        <v>94.31047475508666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457793</v>
      </c>
      <c r="F12" s="10">
        <f>(100*E12)/C12</f>
        <v>61.748515949246205</v>
      </c>
      <c r="G12" s="9">
        <f>SUM(G8:G11)</f>
        <v>11930</v>
      </c>
      <c r="H12" s="9">
        <f>SUM(H8:H11)</f>
        <v>283590</v>
      </c>
      <c r="I12" s="13">
        <f>(100*H12)/C12</f>
        <v>38.251484050753795</v>
      </c>
    </row>
    <row r="13" ht="18.75">
      <c r="A13" s="17" t="s">
        <v>16</v>
      </c>
    </row>
    <row r="14" ht="10.5" customHeight="1">
      <c r="A14" s="17"/>
    </row>
    <row r="15" spans="1:2" ht="21.75">
      <c r="A15" s="4" t="s">
        <v>17</v>
      </c>
      <c r="B15" s="4"/>
    </row>
    <row r="16" spans="1:9" ht="21.75">
      <c r="A16" s="18" t="s">
        <v>4</v>
      </c>
      <c r="B16" s="85" t="s">
        <v>18</v>
      </c>
      <c r="C16" s="86"/>
      <c r="D16" s="85" t="s">
        <v>19</v>
      </c>
      <c r="E16" s="87"/>
      <c r="F16" s="87"/>
      <c r="G16" s="87"/>
      <c r="H16" s="87"/>
      <c r="I16" s="86"/>
    </row>
    <row r="17" spans="1:9" ht="21.75" customHeight="1">
      <c r="A17" s="71" t="s">
        <v>11</v>
      </c>
      <c r="B17" s="77">
        <v>12.16</v>
      </c>
      <c r="C17" s="78"/>
      <c r="D17" s="71" t="s">
        <v>20</v>
      </c>
      <c r="E17" s="72"/>
      <c r="F17" s="19" t="s">
        <v>21</v>
      </c>
      <c r="G17" s="71" t="s">
        <v>22</v>
      </c>
      <c r="H17" s="72"/>
      <c r="I17" s="45" t="s">
        <v>55</v>
      </c>
    </row>
    <row r="18" spans="1:9" ht="21.75" customHeight="1">
      <c r="A18" s="73"/>
      <c r="B18" s="73"/>
      <c r="C18" s="80"/>
      <c r="D18" s="73" t="s">
        <v>24</v>
      </c>
      <c r="E18" s="74"/>
      <c r="F18" s="20" t="s">
        <v>25</v>
      </c>
      <c r="G18" s="73" t="s">
        <v>26</v>
      </c>
      <c r="H18" s="74"/>
      <c r="I18" s="46" t="s">
        <v>27</v>
      </c>
    </row>
    <row r="19" spans="1:9" ht="21.75">
      <c r="A19" s="22" t="s">
        <v>12</v>
      </c>
      <c r="B19" s="75" t="s">
        <v>28</v>
      </c>
      <c r="C19" s="76"/>
      <c r="D19" s="75" t="s">
        <v>29</v>
      </c>
      <c r="E19" s="79"/>
      <c r="F19" s="23" t="s">
        <v>72</v>
      </c>
      <c r="G19" s="75" t="s">
        <v>31</v>
      </c>
      <c r="H19" s="79"/>
      <c r="I19" s="24" t="s">
        <v>73</v>
      </c>
    </row>
    <row r="20" spans="1:9" ht="21.75" customHeight="1">
      <c r="A20" s="25" t="s">
        <v>13</v>
      </c>
      <c r="B20" s="77">
        <v>14.24</v>
      </c>
      <c r="C20" s="78"/>
      <c r="D20" s="71" t="s">
        <v>32</v>
      </c>
      <c r="E20" s="72"/>
      <c r="F20" s="26" t="s">
        <v>57</v>
      </c>
      <c r="G20" s="71" t="s">
        <v>34</v>
      </c>
      <c r="H20" s="72"/>
      <c r="I20" s="26" t="s">
        <v>74</v>
      </c>
    </row>
    <row r="21" spans="1:9" ht="22.5" customHeight="1">
      <c r="A21" s="27"/>
      <c r="B21" s="69"/>
      <c r="C21" s="70"/>
      <c r="D21" s="73" t="s">
        <v>36</v>
      </c>
      <c r="E21" s="74"/>
      <c r="F21" s="20" t="s">
        <v>75</v>
      </c>
      <c r="G21" s="73" t="s">
        <v>38</v>
      </c>
      <c r="H21" s="74"/>
      <c r="I21" s="20" t="s">
        <v>76</v>
      </c>
    </row>
    <row r="22" spans="1:9" ht="21.75" customHeight="1">
      <c r="A22" s="25" t="s">
        <v>40</v>
      </c>
      <c r="B22" s="67">
        <v>7.21</v>
      </c>
      <c r="C22" s="68"/>
      <c r="D22" s="71" t="s">
        <v>41</v>
      </c>
      <c r="E22" s="72"/>
      <c r="F22" s="26" t="s">
        <v>42</v>
      </c>
      <c r="G22" s="71" t="s">
        <v>43</v>
      </c>
      <c r="H22" s="72"/>
      <c r="I22" s="26" t="s">
        <v>44</v>
      </c>
    </row>
    <row r="23" spans="1:9" ht="22.5" customHeight="1">
      <c r="A23" s="27"/>
      <c r="B23" s="69"/>
      <c r="C23" s="70"/>
      <c r="D23" s="73" t="s">
        <v>45</v>
      </c>
      <c r="E23" s="74"/>
      <c r="F23" s="20" t="s">
        <v>77</v>
      </c>
      <c r="G23" s="73" t="s">
        <v>47</v>
      </c>
      <c r="H23" s="74"/>
      <c r="I23" s="7" t="s">
        <v>47</v>
      </c>
    </row>
    <row r="24" ht="9" customHeight="1">
      <c r="A24" s="2" t="s">
        <v>47</v>
      </c>
    </row>
    <row r="25" spans="1:2" ht="22.5" thickBot="1">
      <c r="A25" s="58" t="s">
        <v>48</v>
      </c>
      <c r="B25" s="50"/>
    </row>
    <row r="26" spans="1:9" s="32" customFormat="1" ht="24">
      <c r="A26" s="44" t="s">
        <v>65</v>
      </c>
      <c r="B26" s="34"/>
      <c r="C26" s="29"/>
      <c r="D26" s="29"/>
      <c r="E26" s="29"/>
      <c r="F26" s="29"/>
      <c r="G26" s="29"/>
      <c r="H26" s="29"/>
      <c r="I26" s="47"/>
    </row>
    <row r="27" spans="1:9" s="32" customFormat="1" ht="24">
      <c r="A27" s="49" t="s">
        <v>66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>
      <c r="A28" s="33" t="s">
        <v>67</v>
      </c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>
      <c r="A29" s="33" t="s">
        <v>68</v>
      </c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33" t="s">
        <v>69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 t="s">
        <v>70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44" t="s">
        <v>78</v>
      </c>
      <c r="B32" s="34"/>
      <c r="C32" s="34"/>
      <c r="D32" s="34"/>
      <c r="E32" s="34"/>
      <c r="F32" s="34"/>
      <c r="G32" s="34"/>
      <c r="H32" s="34"/>
      <c r="I32" s="48"/>
    </row>
    <row r="33" spans="1:9" s="32" customFormat="1" ht="24" customHeight="1">
      <c r="A33" s="44" t="s">
        <v>80</v>
      </c>
      <c r="B33" s="34"/>
      <c r="C33" s="34"/>
      <c r="D33" s="34"/>
      <c r="E33" s="34"/>
      <c r="F33" s="34"/>
      <c r="G33" s="34"/>
      <c r="H33" s="34"/>
      <c r="I33" s="48"/>
    </row>
    <row r="34" spans="1:9" s="32" customFormat="1" ht="24" customHeight="1">
      <c r="A34" s="49" t="s">
        <v>79</v>
      </c>
      <c r="B34" s="34"/>
      <c r="C34" s="34"/>
      <c r="D34" s="34"/>
      <c r="E34" s="34"/>
      <c r="F34" s="34"/>
      <c r="G34" s="34"/>
      <c r="H34" s="34"/>
      <c r="I34" s="48"/>
    </row>
    <row r="35" spans="1:9" s="32" customFormat="1" ht="24" customHeight="1">
      <c r="A35" s="59" t="s">
        <v>81</v>
      </c>
      <c r="B35" s="34"/>
      <c r="C35" s="34"/>
      <c r="D35" s="34"/>
      <c r="E35" s="34"/>
      <c r="F35" s="34"/>
      <c r="G35" s="34"/>
      <c r="H35" s="34"/>
      <c r="I35" s="48"/>
    </row>
    <row r="36" spans="1:9" s="32" customFormat="1" ht="24" customHeight="1">
      <c r="A36" s="33" t="s">
        <v>82</v>
      </c>
      <c r="B36" s="34"/>
      <c r="C36" s="34"/>
      <c r="D36" s="34"/>
      <c r="E36" s="34"/>
      <c r="F36" s="34"/>
      <c r="G36" s="34"/>
      <c r="H36" s="34"/>
      <c r="I36" s="48"/>
    </row>
    <row r="37" spans="1:9" s="32" customFormat="1" ht="24" customHeight="1">
      <c r="A37" s="54" t="s">
        <v>83</v>
      </c>
      <c r="B37" s="34"/>
      <c r="C37" s="34"/>
      <c r="D37" s="34"/>
      <c r="E37" s="34"/>
      <c r="F37" s="34"/>
      <c r="G37" s="34"/>
      <c r="H37" s="34"/>
      <c r="I37" s="34"/>
    </row>
    <row r="38" spans="1:9" s="32" customFormat="1" ht="24" customHeight="1" thickBot="1">
      <c r="A38" s="56"/>
      <c r="B38" s="50"/>
      <c r="C38" s="50"/>
      <c r="D38" s="50"/>
      <c r="E38" s="50"/>
      <c r="F38" s="50"/>
      <c r="G38" s="50"/>
      <c r="H38" s="50"/>
      <c r="I38" s="51"/>
    </row>
    <row r="39" spans="3:9" ht="15">
      <c r="C39" s="55"/>
      <c r="I39" s="42" t="s">
        <v>50</v>
      </c>
    </row>
    <row r="40" spans="3:9" ht="10.5" customHeight="1">
      <c r="C40" s="57"/>
      <c r="I40" s="42"/>
    </row>
    <row r="41" ht="20.25" customHeight="1">
      <c r="A41" s="2" t="s">
        <v>51</v>
      </c>
    </row>
    <row r="42" ht="15">
      <c r="A42" s="2" t="s">
        <v>52</v>
      </c>
    </row>
    <row r="43" ht="15">
      <c r="A43" s="2" t="s">
        <v>53</v>
      </c>
    </row>
  </sheetData>
  <mergeCells count="37">
    <mergeCell ref="G17:H17"/>
    <mergeCell ref="D18:E18"/>
    <mergeCell ref="G18:H18"/>
    <mergeCell ref="D20:E20"/>
    <mergeCell ref="G20:H20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6:C16"/>
    <mergeCell ref="D16:I16"/>
    <mergeCell ref="A17:A18"/>
    <mergeCell ref="B17:C17"/>
    <mergeCell ref="B18:C18"/>
    <mergeCell ref="D17:E17"/>
    <mergeCell ref="B19:C19"/>
    <mergeCell ref="B20:C21"/>
    <mergeCell ref="D19:E19"/>
    <mergeCell ref="G19:H19"/>
    <mergeCell ref="D21:E21"/>
    <mergeCell ref="G21:H21"/>
    <mergeCell ref="B22:C23"/>
    <mergeCell ref="D22:E22"/>
    <mergeCell ref="G22:H22"/>
    <mergeCell ref="D23:E23"/>
    <mergeCell ref="G23:H23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43"/>
  <sheetViews>
    <sheetView view="pageBreakPreview" zoomScaleSheetLayoutView="100" workbookViewId="0" topLeftCell="A1">
      <selection activeCell="L40" sqref="L40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89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2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302778</v>
      </c>
      <c r="F8" s="10">
        <f>(100*E8)/C8</f>
        <v>87.8873288496315</v>
      </c>
      <c r="G8" s="11">
        <v>3350</v>
      </c>
      <c r="H8" s="12">
        <f>C8-E8</f>
        <v>41729</v>
      </c>
      <c r="I8" s="13">
        <f>(100*H8)/C8</f>
        <v>12.112671150368497</v>
      </c>
    </row>
    <row r="9" spans="1:9" ht="21.75">
      <c r="A9" s="71" t="s">
        <v>12</v>
      </c>
      <c r="B9" s="96"/>
      <c r="C9" s="83">
        <v>225218</v>
      </c>
      <c r="D9" s="84"/>
      <c r="E9" s="9">
        <v>76333</v>
      </c>
      <c r="F9" s="10">
        <f>(100*E9)/C9</f>
        <v>33.892939285492275</v>
      </c>
      <c r="G9" s="11">
        <v>5600</v>
      </c>
      <c r="H9" s="12">
        <f>C9-E9</f>
        <v>148885</v>
      </c>
      <c r="I9" s="13">
        <f>(100*H9)/C9</f>
        <v>66.10706071450772</v>
      </c>
    </row>
    <row r="10" spans="1:9" ht="21.75">
      <c r="A10" s="71" t="s">
        <v>13</v>
      </c>
      <c r="B10" s="96"/>
      <c r="C10" s="83">
        <v>110616</v>
      </c>
      <c r="D10" s="84"/>
      <c r="E10" s="9">
        <v>86059</v>
      </c>
      <c r="F10" s="10">
        <f>(100*E10)/C10</f>
        <v>77.79977580096912</v>
      </c>
      <c r="G10" s="11">
        <v>1900</v>
      </c>
      <c r="H10" s="12">
        <f>C10-E10</f>
        <v>24557</v>
      </c>
      <c r="I10" s="13">
        <f>(100*H10)/C10</f>
        <v>22.20022419903088</v>
      </c>
    </row>
    <row r="11" spans="1:9" ht="21.75">
      <c r="A11" s="71" t="s">
        <v>14</v>
      </c>
      <c r="B11" s="96"/>
      <c r="C11" s="97">
        <v>61042</v>
      </c>
      <c r="D11" s="98"/>
      <c r="E11" s="14">
        <v>3953</v>
      </c>
      <c r="F11" s="15">
        <f>(100*E11)/C11</f>
        <v>6.475869073752499</v>
      </c>
      <c r="G11" s="16">
        <v>480</v>
      </c>
      <c r="H11" s="12">
        <f>C11-E11</f>
        <v>57089</v>
      </c>
      <c r="I11" s="13">
        <f>(100*H11)/C11</f>
        <v>93.52413092624751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469123</v>
      </c>
      <c r="F12" s="10">
        <f>(100*E12)/C12</f>
        <v>63.27674090180109</v>
      </c>
      <c r="G12" s="9">
        <f>SUM(G8:G11)</f>
        <v>11330</v>
      </c>
      <c r="H12" s="9">
        <f>SUM(H8:H11)</f>
        <v>272260</v>
      </c>
      <c r="I12" s="13">
        <f>(100*H12)/C12</f>
        <v>36.72325909819891</v>
      </c>
    </row>
    <row r="13" ht="18.75">
      <c r="A13" s="17" t="s">
        <v>16</v>
      </c>
    </row>
    <row r="14" ht="10.5" customHeight="1">
      <c r="A14" s="17"/>
    </row>
    <row r="15" spans="1:2" ht="21.75">
      <c r="A15" s="4" t="s">
        <v>17</v>
      </c>
      <c r="B15" s="4"/>
    </row>
    <row r="16" spans="1:9" ht="21.75">
      <c r="A16" s="18" t="s">
        <v>4</v>
      </c>
      <c r="B16" s="85" t="s">
        <v>18</v>
      </c>
      <c r="C16" s="86"/>
      <c r="D16" s="85" t="s">
        <v>19</v>
      </c>
      <c r="E16" s="87"/>
      <c r="F16" s="87"/>
      <c r="G16" s="87"/>
      <c r="H16" s="87"/>
      <c r="I16" s="86"/>
    </row>
    <row r="17" spans="1:9" ht="21.75" customHeight="1">
      <c r="A17" s="71" t="s">
        <v>11</v>
      </c>
      <c r="B17" s="77">
        <v>12.16</v>
      </c>
      <c r="C17" s="78"/>
      <c r="D17" s="71" t="s">
        <v>20</v>
      </c>
      <c r="E17" s="72"/>
      <c r="F17" s="26" t="s">
        <v>84</v>
      </c>
      <c r="G17" s="71" t="s">
        <v>22</v>
      </c>
      <c r="H17" s="72"/>
      <c r="I17" s="45" t="s">
        <v>55</v>
      </c>
    </row>
    <row r="18" spans="1:9" ht="21.75" customHeight="1">
      <c r="A18" s="73"/>
      <c r="B18" s="73"/>
      <c r="C18" s="80"/>
      <c r="D18" s="73" t="s">
        <v>24</v>
      </c>
      <c r="E18" s="74"/>
      <c r="F18" s="20" t="s">
        <v>25</v>
      </c>
      <c r="G18" s="73" t="s">
        <v>26</v>
      </c>
      <c r="H18" s="74"/>
      <c r="I18" s="46" t="s">
        <v>27</v>
      </c>
    </row>
    <row r="19" spans="1:9" ht="21.75">
      <c r="A19" s="22" t="s">
        <v>12</v>
      </c>
      <c r="B19" s="75" t="s">
        <v>28</v>
      </c>
      <c r="C19" s="76"/>
      <c r="D19" s="75" t="s">
        <v>29</v>
      </c>
      <c r="E19" s="79"/>
      <c r="F19" s="23" t="s">
        <v>85</v>
      </c>
      <c r="G19" s="75" t="s">
        <v>31</v>
      </c>
      <c r="H19" s="79"/>
      <c r="I19" s="24" t="s">
        <v>86</v>
      </c>
    </row>
    <row r="20" spans="1:9" ht="21.75" customHeight="1">
      <c r="A20" s="25" t="s">
        <v>13</v>
      </c>
      <c r="B20" s="77">
        <v>14.24</v>
      </c>
      <c r="C20" s="78"/>
      <c r="D20" s="71" t="s">
        <v>32</v>
      </c>
      <c r="E20" s="72"/>
      <c r="F20" s="26" t="s">
        <v>87</v>
      </c>
      <c r="G20" s="71" t="s">
        <v>34</v>
      </c>
      <c r="H20" s="72"/>
      <c r="I20" s="26" t="s">
        <v>58</v>
      </c>
    </row>
    <row r="21" spans="1:9" ht="22.5" customHeight="1">
      <c r="A21" s="27"/>
      <c r="B21" s="69"/>
      <c r="C21" s="70"/>
      <c r="D21" s="73" t="s">
        <v>36</v>
      </c>
      <c r="E21" s="74"/>
      <c r="F21" s="20" t="s">
        <v>56</v>
      </c>
      <c r="G21" s="73" t="s">
        <v>38</v>
      </c>
      <c r="H21" s="74"/>
      <c r="I21" s="20" t="s">
        <v>88</v>
      </c>
    </row>
    <row r="22" spans="1:9" ht="21.75" customHeight="1">
      <c r="A22" s="25" t="s">
        <v>40</v>
      </c>
      <c r="B22" s="67">
        <v>7.21</v>
      </c>
      <c r="C22" s="68"/>
      <c r="D22" s="71" t="s">
        <v>41</v>
      </c>
      <c r="E22" s="72"/>
      <c r="F22" s="26" t="s">
        <v>42</v>
      </c>
      <c r="G22" s="71" t="s">
        <v>43</v>
      </c>
      <c r="H22" s="72"/>
      <c r="I22" s="26" t="s">
        <v>44</v>
      </c>
    </row>
    <row r="23" spans="1:9" ht="22.5" customHeight="1">
      <c r="A23" s="27"/>
      <c r="B23" s="69"/>
      <c r="C23" s="70"/>
      <c r="D23" s="73" t="s">
        <v>45</v>
      </c>
      <c r="E23" s="74"/>
      <c r="F23" s="20" t="s">
        <v>46</v>
      </c>
      <c r="G23" s="73" t="s">
        <v>47</v>
      </c>
      <c r="H23" s="74"/>
      <c r="I23" s="7" t="s">
        <v>47</v>
      </c>
    </row>
    <row r="24" ht="9" customHeight="1">
      <c r="A24" s="2" t="s">
        <v>47</v>
      </c>
    </row>
    <row r="25" spans="1:2" ht="22.5" thickBot="1">
      <c r="A25" s="58" t="s">
        <v>48</v>
      </c>
      <c r="B25" s="50"/>
    </row>
    <row r="26" spans="1:9" s="32" customFormat="1" ht="24">
      <c r="A26" s="44" t="s">
        <v>65</v>
      </c>
      <c r="B26" s="34"/>
      <c r="C26" s="29"/>
      <c r="D26" s="29"/>
      <c r="E26" s="29"/>
      <c r="F26" s="29"/>
      <c r="G26" s="29"/>
      <c r="H26" s="29"/>
      <c r="I26" s="47"/>
    </row>
    <row r="27" spans="1:9" s="32" customFormat="1" ht="24">
      <c r="A27" s="49" t="s">
        <v>66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>
      <c r="A28" s="33" t="s">
        <v>67</v>
      </c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>
      <c r="A29" s="33" t="s">
        <v>68</v>
      </c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33" t="s">
        <v>69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9" t="s">
        <v>70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44" t="s">
        <v>78</v>
      </c>
      <c r="B32" s="34"/>
      <c r="C32" s="34"/>
      <c r="D32" s="34"/>
      <c r="E32" s="34"/>
      <c r="F32" s="34"/>
      <c r="G32" s="34"/>
      <c r="H32" s="34"/>
      <c r="I32" s="48"/>
    </row>
    <row r="33" spans="1:9" s="32" customFormat="1" ht="24" customHeight="1">
      <c r="A33" s="44" t="s">
        <v>80</v>
      </c>
      <c r="B33" s="34"/>
      <c r="C33" s="34"/>
      <c r="D33" s="34"/>
      <c r="E33" s="34"/>
      <c r="F33" s="34"/>
      <c r="G33" s="34"/>
      <c r="H33" s="34"/>
      <c r="I33" s="48"/>
    </row>
    <row r="34" spans="1:9" s="32" customFormat="1" ht="24" customHeight="1">
      <c r="A34" s="49" t="s">
        <v>79</v>
      </c>
      <c r="B34" s="34"/>
      <c r="C34" s="34"/>
      <c r="D34" s="34"/>
      <c r="E34" s="34"/>
      <c r="F34" s="34"/>
      <c r="G34" s="34"/>
      <c r="H34" s="34"/>
      <c r="I34" s="48"/>
    </row>
    <row r="35" spans="1:9" s="32" customFormat="1" ht="24" customHeight="1">
      <c r="A35" s="59" t="s">
        <v>81</v>
      </c>
      <c r="B35" s="34"/>
      <c r="C35" s="34"/>
      <c r="D35" s="34"/>
      <c r="E35" s="34"/>
      <c r="F35" s="34"/>
      <c r="G35" s="34"/>
      <c r="H35" s="34"/>
      <c r="I35" s="48"/>
    </row>
    <row r="36" spans="1:9" s="32" customFormat="1" ht="24" customHeight="1">
      <c r="A36" s="33" t="s">
        <v>82</v>
      </c>
      <c r="B36" s="34"/>
      <c r="C36" s="34"/>
      <c r="D36" s="34"/>
      <c r="E36" s="34"/>
      <c r="F36" s="34"/>
      <c r="G36" s="34"/>
      <c r="H36" s="34"/>
      <c r="I36" s="48"/>
    </row>
    <row r="37" spans="1:9" s="32" customFormat="1" ht="24" customHeight="1">
      <c r="A37" s="44" t="s">
        <v>83</v>
      </c>
      <c r="B37" s="34"/>
      <c r="C37" s="34"/>
      <c r="D37" s="34"/>
      <c r="E37" s="34"/>
      <c r="F37" s="34"/>
      <c r="G37" s="34"/>
      <c r="H37" s="34"/>
      <c r="I37" s="60"/>
    </row>
    <row r="38" spans="1:9" s="32" customFormat="1" ht="24" customHeight="1" thickBot="1">
      <c r="A38" s="56"/>
      <c r="B38" s="50"/>
      <c r="C38" s="50"/>
      <c r="D38" s="50"/>
      <c r="E38" s="50"/>
      <c r="F38" s="50"/>
      <c r="G38" s="50"/>
      <c r="H38" s="50"/>
      <c r="I38" s="51"/>
    </row>
    <row r="39" spans="3:9" ht="15">
      <c r="C39" s="55"/>
      <c r="I39" s="42" t="s">
        <v>50</v>
      </c>
    </row>
    <row r="40" spans="3:9" ht="10.5" customHeight="1">
      <c r="C40" s="57"/>
      <c r="I40" s="42"/>
    </row>
    <row r="41" ht="20.25" customHeight="1">
      <c r="A41" s="2" t="s">
        <v>51</v>
      </c>
    </row>
    <row r="42" ht="15">
      <c r="A42" s="2" t="s">
        <v>52</v>
      </c>
    </row>
    <row r="43" ht="15">
      <c r="A43" s="2" t="s">
        <v>53</v>
      </c>
    </row>
  </sheetData>
  <mergeCells count="37">
    <mergeCell ref="B22:C23"/>
    <mergeCell ref="D22:E22"/>
    <mergeCell ref="G22:H22"/>
    <mergeCell ref="D23:E23"/>
    <mergeCell ref="G23:H23"/>
    <mergeCell ref="B19:C19"/>
    <mergeCell ref="B20:C21"/>
    <mergeCell ref="D19:E19"/>
    <mergeCell ref="G19:H19"/>
    <mergeCell ref="D21:E21"/>
    <mergeCell ref="G21:H21"/>
    <mergeCell ref="A17:A18"/>
    <mergeCell ref="B17:C17"/>
    <mergeCell ref="B18:C18"/>
    <mergeCell ref="D17:E17"/>
    <mergeCell ref="A12:B12"/>
    <mergeCell ref="C12:D12"/>
    <mergeCell ref="B16:C16"/>
    <mergeCell ref="D16:I16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7:H17"/>
    <mergeCell ref="D18:E18"/>
    <mergeCell ref="G18:H18"/>
    <mergeCell ref="D20:E20"/>
    <mergeCell ref="G20:H20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42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99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305558</v>
      </c>
      <c r="F8" s="10">
        <f>(100*E8)/C8</f>
        <v>88.69427907125254</v>
      </c>
      <c r="G8" s="11">
        <v>2750</v>
      </c>
      <c r="H8" s="12">
        <f>C8-E8</f>
        <v>38949</v>
      </c>
      <c r="I8" s="13">
        <f>(100*H8)/C8</f>
        <v>11.305720928747457</v>
      </c>
    </row>
    <row r="9" spans="1:9" ht="21.75">
      <c r="A9" s="71" t="s">
        <v>12</v>
      </c>
      <c r="B9" s="96"/>
      <c r="C9" s="83">
        <v>225218</v>
      </c>
      <c r="D9" s="84"/>
      <c r="E9" s="9">
        <v>81533</v>
      </c>
      <c r="F9" s="10">
        <f>(100*E9)/C9</f>
        <v>36.2018133541724</v>
      </c>
      <c r="G9" s="11">
        <v>5200</v>
      </c>
      <c r="H9" s="12">
        <f>C9-E9</f>
        <v>143685</v>
      </c>
      <c r="I9" s="13">
        <f>(100*H9)/C9</f>
        <v>63.7981866458276</v>
      </c>
    </row>
    <row r="10" spans="1:9" ht="21.75">
      <c r="A10" s="71" t="s">
        <v>13</v>
      </c>
      <c r="B10" s="96"/>
      <c r="C10" s="83">
        <v>110616</v>
      </c>
      <c r="D10" s="84"/>
      <c r="E10" s="9">
        <v>87909</v>
      </c>
      <c r="F10" s="10">
        <f>(100*E10)/C10</f>
        <v>79.47222824907789</v>
      </c>
      <c r="G10" s="11">
        <v>1850</v>
      </c>
      <c r="H10" s="12">
        <f>C10-E10</f>
        <v>22707</v>
      </c>
      <c r="I10" s="13">
        <f>(100*H10)/C10</f>
        <v>20.52777175092211</v>
      </c>
    </row>
    <row r="11" spans="1:9" ht="21.75">
      <c r="A11" s="71" t="s">
        <v>14</v>
      </c>
      <c r="B11" s="96"/>
      <c r="C11" s="97">
        <v>61042</v>
      </c>
      <c r="D11" s="98"/>
      <c r="E11" s="14">
        <v>4483</v>
      </c>
      <c r="F11" s="15">
        <f>(100*E11)/C11</f>
        <v>7.344123718095737</v>
      </c>
      <c r="G11" s="16">
        <v>530</v>
      </c>
      <c r="H11" s="12">
        <f>C11-E11</f>
        <v>56559</v>
      </c>
      <c r="I11" s="13">
        <f>(100*H11)/C11</f>
        <v>92.65587628190426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479483</v>
      </c>
      <c r="F12" s="10">
        <f>(100*E12)/C12</f>
        <v>64.67412929619374</v>
      </c>
      <c r="G12" s="9">
        <f>SUM(G8:G11)</f>
        <v>10330</v>
      </c>
      <c r="H12" s="9">
        <f>SUM(H8:H11)</f>
        <v>261900</v>
      </c>
      <c r="I12" s="13">
        <f>(100*H12)/C12</f>
        <v>35.32587070380627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93</v>
      </c>
      <c r="G16" s="71" t="s">
        <v>22</v>
      </c>
      <c r="H16" s="72"/>
      <c r="I16" s="45" t="s">
        <v>94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27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95</v>
      </c>
      <c r="G18" s="75" t="s">
        <v>31</v>
      </c>
      <c r="H18" s="79"/>
      <c r="I18" s="24" t="s">
        <v>96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97</v>
      </c>
      <c r="G19" s="71" t="s">
        <v>34</v>
      </c>
      <c r="H19" s="72"/>
      <c r="I19" s="26" t="s">
        <v>58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75</v>
      </c>
      <c r="G20" s="73" t="s">
        <v>38</v>
      </c>
      <c r="H20" s="74"/>
      <c r="I20" s="20" t="s">
        <v>98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42</v>
      </c>
      <c r="G21" s="71" t="s">
        <v>43</v>
      </c>
      <c r="H21" s="72"/>
      <c r="I21" s="26" t="s">
        <v>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77</v>
      </c>
      <c r="G22" s="73" t="s">
        <v>47</v>
      </c>
      <c r="H22" s="74"/>
      <c r="I22" s="7" t="s">
        <v>47</v>
      </c>
    </row>
    <row r="23" spans="1:2" ht="22.5" thickBot="1">
      <c r="A23" s="58" t="s">
        <v>48</v>
      </c>
      <c r="B23" s="50"/>
    </row>
    <row r="24" spans="1:9" s="32" customFormat="1" ht="24">
      <c r="A24" s="44" t="s">
        <v>65</v>
      </c>
      <c r="B24" s="34"/>
      <c r="C24" s="29"/>
      <c r="D24" s="29"/>
      <c r="E24" s="29"/>
      <c r="F24" s="29"/>
      <c r="G24" s="29"/>
      <c r="H24" s="29"/>
      <c r="I24" s="47"/>
    </row>
    <row r="25" spans="1:9" s="32" customFormat="1" ht="24">
      <c r="A25" s="49" t="s">
        <v>66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33" t="s">
        <v>67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>
      <c r="A27" s="33" t="s">
        <v>68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33" t="s">
        <v>69</v>
      </c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 t="s">
        <v>70</v>
      </c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 t="s">
        <v>78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4" t="s">
        <v>90</v>
      </c>
      <c r="B31" s="34" t="s">
        <v>91</v>
      </c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49"/>
      <c r="B32" s="34" t="s">
        <v>92</v>
      </c>
      <c r="C32" s="34"/>
      <c r="D32" s="34"/>
      <c r="E32" s="34"/>
      <c r="F32" s="34"/>
      <c r="G32" s="34"/>
      <c r="H32" s="34"/>
      <c r="I32" s="48"/>
    </row>
    <row r="33" spans="1:9" s="32" customFormat="1" ht="24" customHeight="1">
      <c r="A33" s="49"/>
      <c r="B33" s="34" t="s">
        <v>101</v>
      </c>
      <c r="C33" s="34"/>
      <c r="D33" s="34"/>
      <c r="E33" s="34"/>
      <c r="F33" s="34"/>
      <c r="G33" s="34"/>
      <c r="H33" s="34"/>
      <c r="I33" s="48"/>
    </row>
    <row r="34" spans="1:9" s="32" customFormat="1" ht="24" customHeight="1">
      <c r="A34" s="59" t="s">
        <v>81</v>
      </c>
      <c r="B34" s="34"/>
      <c r="C34" s="34"/>
      <c r="D34" s="34"/>
      <c r="E34" s="34"/>
      <c r="F34" s="34"/>
      <c r="G34" s="34"/>
      <c r="H34" s="34"/>
      <c r="I34" s="48"/>
    </row>
    <row r="35" spans="1:9" s="32" customFormat="1" ht="24" customHeight="1">
      <c r="A35" s="33" t="s">
        <v>82</v>
      </c>
      <c r="B35" s="34"/>
      <c r="C35" s="34"/>
      <c r="D35" s="34"/>
      <c r="E35" s="34"/>
      <c r="F35" s="34"/>
      <c r="G35" s="34"/>
      <c r="H35" s="34"/>
      <c r="I35" s="48"/>
    </row>
    <row r="36" spans="1:9" s="32" customFormat="1" ht="24" customHeight="1">
      <c r="A36" s="61" t="s">
        <v>83</v>
      </c>
      <c r="B36" s="53"/>
      <c r="C36" s="53"/>
      <c r="D36" s="53"/>
      <c r="E36" s="53"/>
      <c r="F36" s="53"/>
      <c r="G36" s="53"/>
      <c r="H36" s="53"/>
      <c r="I36" s="62"/>
    </row>
    <row r="37" spans="1:9" ht="22.5" thickBot="1">
      <c r="A37" s="56"/>
      <c r="B37" s="50"/>
      <c r="C37" s="50"/>
      <c r="D37" s="50"/>
      <c r="E37" s="50"/>
      <c r="F37" s="50"/>
      <c r="G37" s="50"/>
      <c r="H37" s="50"/>
      <c r="I37" s="51"/>
    </row>
    <row r="38" spans="3:9" ht="10.5" customHeight="1">
      <c r="C38" s="55"/>
      <c r="I38" s="42" t="s">
        <v>50</v>
      </c>
    </row>
    <row r="39" spans="3:9" ht="20.25" customHeight="1">
      <c r="C39" s="57"/>
      <c r="I39" s="42"/>
    </row>
    <row r="40" ht="15">
      <c r="A40" s="2" t="s">
        <v>51</v>
      </c>
    </row>
    <row r="41" ht="15">
      <c r="A41" s="2" t="s">
        <v>52</v>
      </c>
    </row>
    <row r="42" ht="15">
      <c r="A42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42"/>
  <sheetViews>
    <sheetView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106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310058</v>
      </c>
      <c r="F8" s="10">
        <f>(100*E8)/C8</f>
        <v>90.00049345876862</v>
      </c>
      <c r="G8" s="11">
        <v>2250</v>
      </c>
      <c r="H8" s="12">
        <f>C8-E8</f>
        <v>34449</v>
      </c>
      <c r="I8" s="13">
        <f>(100*H8)/C8</f>
        <v>9.999506541231383</v>
      </c>
    </row>
    <row r="9" spans="1:9" ht="21.75">
      <c r="A9" s="71" t="s">
        <v>12</v>
      </c>
      <c r="B9" s="96"/>
      <c r="C9" s="83">
        <v>225218</v>
      </c>
      <c r="D9" s="84"/>
      <c r="E9" s="9">
        <v>92533</v>
      </c>
      <c r="F9" s="10">
        <f>(100*E9)/C9</f>
        <v>41.08597003791882</v>
      </c>
      <c r="G9" s="11">
        <v>5500</v>
      </c>
      <c r="H9" s="12">
        <f>C9-E9</f>
        <v>132685</v>
      </c>
      <c r="I9" s="13">
        <f>(100*H9)/C9</f>
        <v>58.91402996208118</v>
      </c>
    </row>
    <row r="10" spans="1:9" ht="21.75">
      <c r="A10" s="71" t="s">
        <v>13</v>
      </c>
      <c r="B10" s="96"/>
      <c r="C10" s="83">
        <v>110616</v>
      </c>
      <c r="D10" s="84"/>
      <c r="E10" s="9">
        <v>91509</v>
      </c>
      <c r="F10" s="10">
        <f>(100*E10)/C10</f>
        <v>82.72673031026252</v>
      </c>
      <c r="G10" s="11">
        <v>1750</v>
      </c>
      <c r="H10" s="12">
        <f>C10-E10</f>
        <v>19107</v>
      </c>
      <c r="I10" s="13">
        <f>(100*H10)/C10</f>
        <v>17.27326968973747</v>
      </c>
    </row>
    <row r="11" spans="1:9" ht="21.75">
      <c r="A11" s="71" t="s">
        <v>14</v>
      </c>
      <c r="B11" s="96"/>
      <c r="C11" s="97">
        <v>61042</v>
      </c>
      <c r="D11" s="98"/>
      <c r="E11" s="14">
        <v>5593</v>
      </c>
      <c r="F11" s="15">
        <f>(100*E11)/C11</f>
        <v>9.162543822286295</v>
      </c>
      <c r="G11" s="16">
        <v>580</v>
      </c>
      <c r="H11" s="12">
        <f>C11-E11</f>
        <v>55449</v>
      </c>
      <c r="I11" s="13">
        <f>(100*H11)/C11</f>
        <v>90.8374561777137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499693</v>
      </c>
      <c r="F12" s="10">
        <f>(100*E12)/C12</f>
        <v>67.4001157296566</v>
      </c>
      <c r="G12" s="9">
        <f>SUM(G8:G11)</f>
        <v>10080</v>
      </c>
      <c r="H12" s="9">
        <f>SUM(H8:H11)</f>
        <v>241690</v>
      </c>
      <c r="I12" s="13">
        <f>(100*H12)/C12</f>
        <v>32.5998842703434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93</v>
      </c>
      <c r="G16" s="71" t="s">
        <v>22</v>
      </c>
      <c r="H16" s="72"/>
      <c r="I16" s="45" t="s">
        <v>58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102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86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103</v>
      </c>
      <c r="G19" s="71" t="s">
        <v>34</v>
      </c>
      <c r="H19" s="72"/>
      <c r="I19" s="26" t="s">
        <v>58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104</v>
      </c>
      <c r="G20" s="73" t="s">
        <v>38</v>
      </c>
      <c r="H20" s="74"/>
      <c r="I20" s="20" t="s">
        <v>30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105</v>
      </c>
      <c r="G21" s="71" t="s">
        <v>43</v>
      </c>
      <c r="H21" s="72"/>
      <c r="I21" s="26" t="s">
        <v>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77</v>
      </c>
      <c r="G22" s="73" t="s">
        <v>47</v>
      </c>
      <c r="H22" s="74"/>
      <c r="I22" s="7" t="s">
        <v>47</v>
      </c>
    </row>
    <row r="23" spans="1:2" ht="22.5" thickBot="1">
      <c r="A23" s="58" t="s">
        <v>48</v>
      </c>
      <c r="B23" s="50"/>
    </row>
    <row r="24" spans="1:9" s="32" customFormat="1" ht="24">
      <c r="A24" s="44" t="s">
        <v>65</v>
      </c>
      <c r="B24" s="34"/>
      <c r="C24" s="29"/>
      <c r="D24" s="29"/>
      <c r="E24" s="29"/>
      <c r="F24" s="29"/>
      <c r="G24" s="29"/>
      <c r="H24" s="29"/>
      <c r="I24" s="47"/>
    </row>
    <row r="25" spans="1:9" s="32" customFormat="1" ht="24">
      <c r="A25" s="49" t="s">
        <v>66</v>
      </c>
      <c r="B25" s="34"/>
      <c r="C25" s="34"/>
      <c r="D25" s="34"/>
      <c r="E25" s="34"/>
      <c r="F25" s="34"/>
      <c r="G25" s="34"/>
      <c r="H25" s="34"/>
      <c r="I25" s="48"/>
    </row>
    <row r="26" spans="1:9" s="32" customFormat="1" ht="24">
      <c r="A26" s="33" t="s">
        <v>67</v>
      </c>
      <c r="B26" s="34"/>
      <c r="C26" s="34"/>
      <c r="D26" s="34"/>
      <c r="E26" s="34"/>
      <c r="F26" s="34"/>
      <c r="G26" s="34"/>
      <c r="H26" s="34"/>
      <c r="I26" s="48"/>
    </row>
    <row r="27" spans="1:9" s="32" customFormat="1" ht="24">
      <c r="A27" s="33" t="s">
        <v>68</v>
      </c>
      <c r="B27" s="34"/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33" t="s">
        <v>69</v>
      </c>
      <c r="B28" s="34"/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 t="s">
        <v>70</v>
      </c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44" t="s">
        <v>78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44" t="s">
        <v>90</v>
      </c>
      <c r="B31" s="34" t="s">
        <v>91</v>
      </c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49"/>
      <c r="B32" s="34" t="s">
        <v>92</v>
      </c>
      <c r="C32" s="34"/>
      <c r="D32" s="34"/>
      <c r="E32" s="34"/>
      <c r="F32" s="34"/>
      <c r="G32" s="34"/>
      <c r="H32" s="34"/>
      <c r="I32" s="48"/>
    </row>
    <row r="33" spans="1:9" s="32" customFormat="1" ht="24" customHeight="1">
      <c r="A33" s="49"/>
      <c r="B33" s="34" t="s">
        <v>107</v>
      </c>
      <c r="C33" s="34"/>
      <c r="D33" s="34"/>
      <c r="E33" s="34"/>
      <c r="F33" s="34"/>
      <c r="G33" s="34"/>
      <c r="H33" s="34"/>
      <c r="I33" s="48"/>
    </row>
    <row r="34" spans="1:9" s="32" customFormat="1" ht="24" customHeight="1">
      <c r="A34" s="59" t="s">
        <v>81</v>
      </c>
      <c r="B34" s="34"/>
      <c r="C34" s="34"/>
      <c r="D34" s="34"/>
      <c r="E34" s="34"/>
      <c r="F34" s="34"/>
      <c r="G34" s="34"/>
      <c r="H34" s="34"/>
      <c r="I34" s="48"/>
    </row>
    <row r="35" spans="1:9" s="32" customFormat="1" ht="24" customHeight="1">
      <c r="A35" s="33" t="s">
        <v>82</v>
      </c>
      <c r="B35" s="34"/>
      <c r="C35" s="34"/>
      <c r="D35" s="34"/>
      <c r="E35" s="34"/>
      <c r="F35" s="34"/>
      <c r="G35" s="34"/>
      <c r="H35" s="34"/>
      <c r="I35" s="48"/>
    </row>
    <row r="36" spans="1:9" s="32" customFormat="1" ht="24" customHeight="1">
      <c r="A36" s="61" t="s">
        <v>83</v>
      </c>
      <c r="B36" s="53"/>
      <c r="C36" s="53"/>
      <c r="D36" s="53"/>
      <c r="E36" s="53"/>
      <c r="F36" s="53"/>
      <c r="G36" s="53"/>
      <c r="H36" s="53"/>
      <c r="I36" s="62"/>
    </row>
    <row r="37" spans="1:9" ht="22.5" thickBot="1">
      <c r="A37" s="56"/>
      <c r="B37" s="50"/>
      <c r="C37" s="50"/>
      <c r="D37" s="50"/>
      <c r="E37" s="50"/>
      <c r="F37" s="50"/>
      <c r="G37" s="50"/>
      <c r="H37" s="50"/>
      <c r="I37" s="51"/>
    </row>
    <row r="38" spans="3:9" ht="10.5" customHeight="1">
      <c r="C38" s="55"/>
      <c r="I38" s="42" t="s">
        <v>50</v>
      </c>
    </row>
    <row r="39" spans="3:9" ht="20.25" customHeight="1">
      <c r="C39" s="57"/>
      <c r="I39" s="42"/>
    </row>
    <row r="40" ht="15">
      <c r="A40" s="2" t="s">
        <v>51</v>
      </c>
    </row>
    <row r="41" ht="15">
      <c r="A41" s="2" t="s">
        <v>52</v>
      </c>
    </row>
    <row r="42" ht="15">
      <c r="A42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I42"/>
  <sheetViews>
    <sheetView view="pageBreakPreview" zoomScaleSheetLayoutView="100" workbookViewId="0" topLeftCell="A1">
      <selection activeCell="K11" sqref="K1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108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312058</v>
      </c>
      <c r="F8" s="10">
        <f>(100*E8)/C8</f>
        <v>90.58103318655354</v>
      </c>
      <c r="G8" s="11">
        <v>2000</v>
      </c>
      <c r="H8" s="12">
        <f>C8-E8</f>
        <v>32449</v>
      </c>
      <c r="I8" s="13">
        <f>(100*H8)/C8</f>
        <v>9.418966813446461</v>
      </c>
    </row>
    <row r="9" spans="1:9" ht="21.75">
      <c r="A9" s="71" t="s">
        <v>12</v>
      </c>
      <c r="B9" s="96"/>
      <c r="C9" s="83">
        <v>225218</v>
      </c>
      <c r="D9" s="84"/>
      <c r="E9" s="9">
        <v>96333</v>
      </c>
      <c r="F9" s="10">
        <f>(100*E9)/C9</f>
        <v>42.773224165031216</v>
      </c>
      <c r="G9" s="11">
        <v>5100</v>
      </c>
      <c r="H9" s="12">
        <f>C9-E9</f>
        <v>128885</v>
      </c>
      <c r="I9" s="13">
        <f>(100*H9)/C9</f>
        <v>57.226775834968784</v>
      </c>
    </row>
    <row r="10" spans="1:9" ht="21.75">
      <c r="A10" s="71" t="s">
        <v>13</v>
      </c>
      <c r="B10" s="96"/>
      <c r="C10" s="83">
        <v>110616</v>
      </c>
      <c r="D10" s="84"/>
      <c r="E10" s="9">
        <v>93009</v>
      </c>
      <c r="F10" s="10">
        <f>(100*E10)/C10</f>
        <v>84.08277283575613</v>
      </c>
      <c r="G10" s="11">
        <v>1750</v>
      </c>
      <c r="H10" s="12">
        <f>C10-E10</f>
        <v>17607</v>
      </c>
      <c r="I10" s="13">
        <f>(100*H10)/C10</f>
        <v>15.91722716424387</v>
      </c>
    </row>
    <row r="11" spans="1:9" ht="21.75">
      <c r="A11" s="71" t="s">
        <v>14</v>
      </c>
      <c r="B11" s="96"/>
      <c r="C11" s="97">
        <v>61042</v>
      </c>
      <c r="D11" s="98"/>
      <c r="E11" s="14">
        <v>6133</v>
      </c>
      <c r="F11" s="10">
        <f>(100*E11)/C11</f>
        <v>10.047180629730349</v>
      </c>
      <c r="G11" s="16">
        <v>600</v>
      </c>
      <c r="H11" s="12">
        <f>C11-E11</f>
        <v>54909</v>
      </c>
      <c r="I11" s="13">
        <f>(100*H11)/C11</f>
        <v>89.95281937026965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507533</v>
      </c>
      <c r="F12" s="10">
        <f>(100*E12)/C12</f>
        <v>68.45759883892671</v>
      </c>
      <c r="G12" s="9">
        <f>SUM(G8:G11)</f>
        <v>9450</v>
      </c>
      <c r="H12" s="9">
        <f>SUM(H8:H11)</f>
        <v>233850</v>
      </c>
      <c r="I12" s="13">
        <f>(100*H12)/C12</f>
        <v>31.54240116107329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109</v>
      </c>
      <c r="G16" s="71" t="s">
        <v>22</v>
      </c>
      <c r="H16" s="72"/>
      <c r="I16" s="45" t="s">
        <v>110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102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111</v>
      </c>
      <c r="G18" s="75" t="s">
        <v>31</v>
      </c>
      <c r="H18" s="79"/>
      <c r="I18" s="24" t="s">
        <v>112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113</v>
      </c>
      <c r="G19" s="71" t="s">
        <v>34</v>
      </c>
      <c r="H19" s="72"/>
      <c r="I19" s="26" t="s">
        <v>74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37</v>
      </c>
      <c r="G20" s="73" t="s">
        <v>38</v>
      </c>
      <c r="H20" s="74"/>
      <c r="I20" s="20" t="s">
        <v>102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114</v>
      </c>
      <c r="G21" s="71" t="s">
        <v>43</v>
      </c>
      <c r="H21" s="72"/>
      <c r="I21" s="26" t="s">
        <v>115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116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90</v>
      </c>
      <c r="B25" s="34" t="s">
        <v>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 t="s">
        <v>117</v>
      </c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 t="s">
        <v>118</v>
      </c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59" t="s">
        <v>81</v>
      </c>
      <c r="B29" s="34"/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33" t="s">
        <v>82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61" t="s">
        <v>83</v>
      </c>
      <c r="B31" s="53"/>
      <c r="C31" s="53"/>
      <c r="D31" s="53"/>
      <c r="E31" s="53"/>
      <c r="F31" s="53"/>
      <c r="G31" s="53"/>
      <c r="H31" s="53"/>
      <c r="I31" s="62"/>
    </row>
    <row r="32" s="32" customFormat="1" ht="24" customHeight="1"/>
    <row r="33" s="32" customFormat="1" ht="24" customHeight="1"/>
    <row r="34" s="32" customFormat="1" ht="24" customHeight="1"/>
    <row r="35" s="32" customFormat="1" ht="24" customHeight="1"/>
    <row r="36" spans="1:9" ht="24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0.5" customHeight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20.25" customHeight="1">
      <c r="A38" s="57"/>
      <c r="B38" s="57"/>
      <c r="C38" s="57"/>
      <c r="D38" s="57"/>
      <c r="E38" s="57"/>
      <c r="F38" s="57"/>
      <c r="G38" s="57"/>
      <c r="H38" s="57"/>
      <c r="I38" s="65" t="s">
        <v>50</v>
      </c>
    </row>
    <row r="39" spans="3:9" ht="15">
      <c r="C39" s="57"/>
      <c r="I39" s="42"/>
    </row>
    <row r="40" ht="15">
      <c r="A40" s="2" t="s">
        <v>51</v>
      </c>
    </row>
    <row r="41" ht="15">
      <c r="A41" s="2" t="s">
        <v>52</v>
      </c>
    </row>
    <row r="42" ht="15">
      <c r="A42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43"/>
  <sheetViews>
    <sheetView view="pageBreakPreview" zoomScaleSheetLayoutView="100" workbookViewId="0" topLeftCell="A4">
      <selection activeCell="D30" sqref="D30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119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314058</v>
      </c>
      <c r="F8" s="10">
        <f>(100*E8)/C8</f>
        <v>91.16157291433846</v>
      </c>
      <c r="G8" s="11">
        <v>2000</v>
      </c>
      <c r="H8" s="12">
        <f>C8-E8</f>
        <v>30449</v>
      </c>
      <c r="I8" s="13">
        <f>(100*H8)/C8</f>
        <v>8.83842708566154</v>
      </c>
    </row>
    <row r="9" spans="1:9" ht="21.75">
      <c r="A9" s="71" t="s">
        <v>12</v>
      </c>
      <c r="B9" s="96"/>
      <c r="C9" s="83">
        <v>225218</v>
      </c>
      <c r="D9" s="84"/>
      <c r="E9" s="9">
        <v>102033</v>
      </c>
      <c r="F9" s="10">
        <f>(100*E9)/C9</f>
        <v>45.30410535569981</v>
      </c>
      <c r="G9" s="11">
        <v>5400</v>
      </c>
      <c r="H9" s="12">
        <f>C9-E9</f>
        <v>123185</v>
      </c>
      <c r="I9" s="13">
        <f>(100*H9)/C9</f>
        <v>54.69589464430019</v>
      </c>
    </row>
    <row r="10" spans="1:9" ht="21.75">
      <c r="A10" s="71" t="s">
        <v>13</v>
      </c>
      <c r="B10" s="96"/>
      <c r="C10" s="83">
        <v>110616</v>
      </c>
      <c r="D10" s="84"/>
      <c r="E10" s="9">
        <v>94659</v>
      </c>
      <c r="F10" s="10">
        <f>(100*E10)/C10</f>
        <v>85.5744196137991</v>
      </c>
      <c r="G10" s="11">
        <v>1650</v>
      </c>
      <c r="H10" s="12">
        <f>C10-E10</f>
        <v>15957</v>
      </c>
      <c r="I10" s="13">
        <f>(100*H10)/C10</f>
        <v>14.425580386200911</v>
      </c>
    </row>
    <row r="11" spans="1:9" ht="21.75">
      <c r="A11" s="71" t="s">
        <v>14</v>
      </c>
      <c r="B11" s="96"/>
      <c r="C11" s="97">
        <v>61042</v>
      </c>
      <c r="D11" s="98"/>
      <c r="E11" s="14">
        <v>6833</v>
      </c>
      <c r="F11" s="10">
        <f>(100*E11)/C11</f>
        <v>11.193932046787458</v>
      </c>
      <c r="G11" s="16">
        <v>700</v>
      </c>
      <c r="H11" s="12">
        <f>C11-E11</f>
        <v>54209</v>
      </c>
      <c r="I11" s="13">
        <f>(100*H11)/C11</f>
        <v>88.80606795321255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517583</v>
      </c>
      <c r="F12" s="10">
        <f>(100*E12)/C12</f>
        <v>69.81317348792729</v>
      </c>
      <c r="G12" s="9">
        <f>SUM(G8:G11)</f>
        <v>9750</v>
      </c>
      <c r="H12" s="9">
        <f>SUM(H8:H11)</f>
        <v>223800</v>
      </c>
      <c r="I12" s="13">
        <f>(100*H12)/C12</f>
        <v>30.186826512072706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120</v>
      </c>
      <c r="G16" s="71" t="s">
        <v>22</v>
      </c>
      <c r="H16" s="72"/>
      <c r="I16" s="45" t="s">
        <v>23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27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124</v>
      </c>
      <c r="G18" s="75" t="s">
        <v>31</v>
      </c>
      <c r="H18" s="79"/>
      <c r="I18" s="24" t="s">
        <v>112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121</v>
      </c>
      <c r="G19" s="71" t="s">
        <v>34</v>
      </c>
      <c r="H19" s="72"/>
      <c r="I19" s="26" t="s">
        <v>122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37</v>
      </c>
      <c r="G20" s="73" t="s">
        <v>38</v>
      </c>
      <c r="H20" s="74"/>
      <c r="I20" s="20" t="s">
        <v>123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125</v>
      </c>
      <c r="G21" s="71" t="s">
        <v>43</v>
      </c>
      <c r="H21" s="72"/>
      <c r="I21" s="26" t="s">
        <v>126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46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90</v>
      </c>
      <c r="B25" s="34" t="s">
        <v>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 t="s">
        <v>117</v>
      </c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 t="s">
        <v>118</v>
      </c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 t="s">
        <v>127</v>
      </c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59" t="s">
        <v>81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33" t="s">
        <v>82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1" t="s">
        <v>83</v>
      </c>
      <c r="B32" s="53"/>
      <c r="C32" s="53"/>
      <c r="D32" s="53"/>
      <c r="E32" s="53"/>
      <c r="F32" s="53"/>
      <c r="G32" s="53"/>
      <c r="H32" s="53"/>
      <c r="I32" s="62"/>
    </row>
    <row r="33" s="32" customFormat="1" ht="24" customHeight="1"/>
    <row r="34" s="32" customFormat="1" ht="24" customHeight="1"/>
    <row r="35" s="32" customFormat="1" ht="24" customHeight="1"/>
    <row r="36" spans="1:9" ht="24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0.5" customHeight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20.2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">
      <c r="A39" s="57"/>
      <c r="B39" s="57"/>
      <c r="C39" s="57"/>
      <c r="D39" s="57"/>
      <c r="E39" s="57"/>
      <c r="F39" s="57"/>
      <c r="G39" s="57"/>
      <c r="H39" s="57"/>
      <c r="I39" s="65" t="s">
        <v>50</v>
      </c>
    </row>
    <row r="40" spans="3:9" ht="15">
      <c r="C40" s="57"/>
      <c r="I40" s="42"/>
    </row>
    <row r="41" ht="15">
      <c r="A41" s="2" t="s">
        <v>51</v>
      </c>
    </row>
    <row r="42" ht="15">
      <c r="A42" s="2" t="s">
        <v>52</v>
      </c>
    </row>
    <row r="43" ht="15">
      <c r="A43" s="2" t="s">
        <v>53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43"/>
  <sheetViews>
    <sheetView view="pageBreakPreview" zoomScaleSheetLayoutView="100" workbookViewId="0" topLeftCell="A1">
      <selection activeCell="B29" sqref="B29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7.00390625" style="2" customWidth="1"/>
    <col min="10" max="16384" width="9.140625" style="2" customWidth="1"/>
  </cols>
  <sheetData>
    <row r="1" spans="1:3" ht="23.25">
      <c r="A1" s="1" t="s">
        <v>128</v>
      </c>
      <c r="B1" s="1"/>
      <c r="C1" s="1"/>
    </row>
    <row r="2" spans="1:9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4" ht="21.75">
      <c r="A3" s="3" t="s">
        <v>100</v>
      </c>
      <c r="B3" s="3"/>
      <c r="C3" s="3"/>
      <c r="D3" s="3"/>
    </row>
    <row r="4" spans="1:3" ht="21.75">
      <c r="A4" s="4" t="s">
        <v>3</v>
      </c>
      <c r="B4" s="4"/>
      <c r="C4" s="4"/>
    </row>
    <row r="5" ht="8.25" customHeight="1"/>
    <row r="6" spans="1:9" ht="22.5" customHeight="1">
      <c r="A6" s="89" t="s">
        <v>4</v>
      </c>
      <c r="B6" s="90"/>
      <c r="C6" s="89" t="s">
        <v>5</v>
      </c>
      <c r="D6" s="90"/>
      <c r="E6" s="93" t="s">
        <v>6</v>
      </c>
      <c r="F6" s="94"/>
      <c r="G6" s="95"/>
      <c r="H6" s="93" t="s">
        <v>7</v>
      </c>
      <c r="I6" s="95"/>
    </row>
    <row r="7" spans="1:9" ht="43.5">
      <c r="A7" s="91"/>
      <c r="B7" s="92"/>
      <c r="C7" s="91"/>
      <c r="D7" s="92"/>
      <c r="E7" s="5" t="s">
        <v>8</v>
      </c>
      <c r="F7" s="6" t="s">
        <v>9</v>
      </c>
      <c r="G7" s="7" t="s">
        <v>10</v>
      </c>
      <c r="H7" s="8" t="s">
        <v>8</v>
      </c>
      <c r="I7" s="7" t="s">
        <v>9</v>
      </c>
    </row>
    <row r="8" spans="1:9" ht="21.75">
      <c r="A8" s="71" t="s">
        <v>11</v>
      </c>
      <c r="B8" s="96"/>
      <c r="C8" s="83">
        <v>344507</v>
      </c>
      <c r="D8" s="84"/>
      <c r="E8" s="9">
        <v>316058</v>
      </c>
      <c r="F8" s="10">
        <f>(100*E8)/C8</f>
        <v>91.74211264212339</v>
      </c>
      <c r="G8" s="11">
        <v>2000</v>
      </c>
      <c r="H8" s="12">
        <f>C8-E8</f>
        <v>28449</v>
      </c>
      <c r="I8" s="13">
        <f>(100*H8)/C8</f>
        <v>8.257887357876617</v>
      </c>
    </row>
    <row r="9" spans="1:9" ht="21.75">
      <c r="A9" s="71" t="s">
        <v>12</v>
      </c>
      <c r="B9" s="96"/>
      <c r="C9" s="83">
        <v>225218</v>
      </c>
      <c r="D9" s="84"/>
      <c r="E9" s="9">
        <v>107733</v>
      </c>
      <c r="F9" s="10">
        <f>(100*E9)/C9</f>
        <v>47.834986546368405</v>
      </c>
      <c r="G9" s="11">
        <v>5700</v>
      </c>
      <c r="H9" s="12">
        <f>C9-E9</f>
        <v>117485</v>
      </c>
      <c r="I9" s="13">
        <f>(100*H9)/C9</f>
        <v>52.165013453631595</v>
      </c>
    </row>
    <row r="10" spans="1:9" ht="21.75">
      <c r="A10" s="71" t="s">
        <v>13</v>
      </c>
      <c r="B10" s="96"/>
      <c r="C10" s="83">
        <v>110616</v>
      </c>
      <c r="D10" s="84"/>
      <c r="E10" s="9">
        <v>96009</v>
      </c>
      <c r="F10" s="10">
        <f>(100*E10)/C10</f>
        <v>86.79485788674333</v>
      </c>
      <c r="G10" s="11">
        <v>1350</v>
      </c>
      <c r="H10" s="12">
        <f>C10-E10</f>
        <v>14607</v>
      </c>
      <c r="I10" s="13">
        <f>(100*H10)/C10</f>
        <v>13.205142113256672</v>
      </c>
    </row>
    <row r="11" spans="1:9" ht="21.75">
      <c r="A11" s="71" t="s">
        <v>14</v>
      </c>
      <c r="B11" s="96"/>
      <c r="C11" s="97">
        <v>61042</v>
      </c>
      <c r="D11" s="98"/>
      <c r="E11" s="14">
        <v>7583</v>
      </c>
      <c r="F11" s="10">
        <f>(100*E11)/C11</f>
        <v>12.422594279348646</v>
      </c>
      <c r="G11" s="16">
        <v>750</v>
      </c>
      <c r="H11" s="12">
        <f>C11-E11</f>
        <v>53459</v>
      </c>
      <c r="I11" s="13">
        <f>(100*H11)/C11</f>
        <v>87.57740572065136</v>
      </c>
    </row>
    <row r="12" spans="1:9" ht="21.75">
      <c r="A12" s="81" t="s">
        <v>15</v>
      </c>
      <c r="B12" s="82"/>
      <c r="C12" s="83">
        <f>SUM(C8:C11)</f>
        <v>741383</v>
      </c>
      <c r="D12" s="84"/>
      <c r="E12" s="9">
        <f>SUM(E8:E11)</f>
        <v>527383</v>
      </c>
      <c r="F12" s="10">
        <f>(100*E12)/C12</f>
        <v>71.13502737451493</v>
      </c>
      <c r="G12" s="9">
        <f>SUM(G8:G11)</f>
        <v>9800</v>
      </c>
      <c r="H12" s="9">
        <f>SUM(H8:H11)</f>
        <v>214000</v>
      </c>
      <c r="I12" s="13">
        <f>(100*H12)/C12</f>
        <v>28.864972625485073</v>
      </c>
    </row>
    <row r="13" ht="18.75">
      <c r="A13" s="17" t="s">
        <v>16</v>
      </c>
    </row>
    <row r="14" spans="1:2" ht="21.75">
      <c r="A14" s="4" t="s">
        <v>17</v>
      </c>
      <c r="B14" s="4"/>
    </row>
    <row r="15" spans="1:9" ht="21.75">
      <c r="A15" s="18" t="s">
        <v>4</v>
      </c>
      <c r="B15" s="85" t="s">
        <v>18</v>
      </c>
      <c r="C15" s="86"/>
      <c r="D15" s="85" t="s">
        <v>19</v>
      </c>
      <c r="E15" s="87"/>
      <c r="F15" s="87"/>
      <c r="G15" s="87"/>
      <c r="H15" s="87"/>
      <c r="I15" s="86"/>
    </row>
    <row r="16" spans="1:9" ht="21.75" customHeight="1">
      <c r="A16" s="71" t="s">
        <v>11</v>
      </c>
      <c r="B16" s="77">
        <v>12.16</v>
      </c>
      <c r="C16" s="78"/>
      <c r="D16" s="71" t="s">
        <v>20</v>
      </c>
      <c r="E16" s="72"/>
      <c r="F16" s="26" t="s">
        <v>120</v>
      </c>
      <c r="G16" s="71" t="s">
        <v>22</v>
      </c>
      <c r="H16" s="72"/>
      <c r="I16" s="45" t="s">
        <v>23</v>
      </c>
    </row>
    <row r="17" spans="1:9" ht="21.75" customHeight="1">
      <c r="A17" s="73"/>
      <c r="B17" s="73"/>
      <c r="C17" s="80"/>
      <c r="D17" s="73" t="s">
        <v>24</v>
      </c>
      <c r="E17" s="74"/>
      <c r="F17" s="20" t="s">
        <v>25</v>
      </c>
      <c r="G17" s="73" t="s">
        <v>26</v>
      </c>
      <c r="H17" s="74"/>
      <c r="I17" s="46" t="s">
        <v>27</v>
      </c>
    </row>
    <row r="18" spans="1:9" ht="21.75">
      <c r="A18" s="22" t="s">
        <v>12</v>
      </c>
      <c r="B18" s="75" t="s">
        <v>28</v>
      </c>
      <c r="C18" s="76"/>
      <c r="D18" s="75" t="s">
        <v>29</v>
      </c>
      <c r="E18" s="79"/>
      <c r="F18" s="23" t="s">
        <v>85</v>
      </c>
      <c r="G18" s="75" t="s">
        <v>31</v>
      </c>
      <c r="H18" s="79"/>
      <c r="I18" s="24" t="s">
        <v>112</v>
      </c>
    </row>
    <row r="19" spans="1:9" ht="21.75" customHeight="1">
      <c r="A19" s="25" t="s">
        <v>13</v>
      </c>
      <c r="B19" s="77">
        <v>14.24</v>
      </c>
      <c r="C19" s="78"/>
      <c r="D19" s="71" t="s">
        <v>32</v>
      </c>
      <c r="E19" s="72"/>
      <c r="F19" s="26" t="s">
        <v>121</v>
      </c>
      <c r="G19" s="71" t="s">
        <v>34</v>
      </c>
      <c r="H19" s="72"/>
      <c r="I19" s="26" t="s">
        <v>122</v>
      </c>
    </row>
    <row r="20" spans="1:9" ht="22.5" customHeight="1">
      <c r="A20" s="27"/>
      <c r="B20" s="69"/>
      <c r="C20" s="70"/>
      <c r="D20" s="73" t="s">
        <v>36</v>
      </c>
      <c r="E20" s="74"/>
      <c r="F20" s="20" t="s">
        <v>37</v>
      </c>
      <c r="G20" s="73" t="s">
        <v>38</v>
      </c>
      <c r="H20" s="74"/>
      <c r="I20" s="20" t="s">
        <v>123</v>
      </c>
    </row>
    <row r="21" spans="1:9" ht="21.75" customHeight="1">
      <c r="A21" s="25" t="s">
        <v>40</v>
      </c>
      <c r="B21" s="67">
        <v>7.21</v>
      </c>
      <c r="C21" s="68"/>
      <c r="D21" s="71" t="s">
        <v>41</v>
      </c>
      <c r="E21" s="72"/>
      <c r="F21" s="26" t="s">
        <v>125</v>
      </c>
      <c r="G21" s="71" t="s">
        <v>43</v>
      </c>
      <c r="H21" s="72"/>
      <c r="I21" s="26" t="s">
        <v>44</v>
      </c>
    </row>
    <row r="22" spans="1:9" ht="22.5" customHeight="1">
      <c r="A22" s="27"/>
      <c r="B22" s="69"/>
      <c r="C22" s="70"/>
      <c r="D22" s="73" t="s">
        <v>45</v>
      </c>
      <c r="E22" s="74"/>
      <c r="F22" s="20" t="s">
        <v>129</v>
      </c>
      <c r="G22" s="73" t="s">
        <v>47</v>
      </c>
      <c r="H22" s="74"/>
      <c r="I22" s="7" t="s">
        <v>47</v>
      </c>
    </row>
    <row r="23" spans="1:9" ht="22.5" thickBot="1">
      <c r="A23" s="58" t="s">
        <v>48</v>
      </c>
      <c r="B23" s="63"/>
      <c r="C23" s="64"/>
      <c r="D23" s="64"/>
      <c r="E23" s="64"/>
      <c r="F23" s="64"/>
      <c r="G23" s="64"/>
      <c r="H23" s="64"/>
      <c r="I23" s="64"/>
    </row>
    <row r="24" spans="1:9" s="32" customFormat="1" ht="24">
      <c r="A24" s="44" t="s">
        <v>78</v>
      </c>
      <c r="B24" s="34"/>
      <c r="C24" s="34"/>
      <c r="D24" s="34"/>
      <c r="E24" s="34"/>
      <c r="F24" s="34"/>
      <c r="G24" s="34"/>
      <c r="H24" s="34"/>
      <c r="I24" s="48"/>
    </row>
    <row r="25" spans="1:9" s="32" customFormat="1" ht="24">
      <c r="A25" s="44" t="s">
        <v>90</v>
      </c>
      <c r="B25" s="34" t="s">
        <v>91</v>
      </c>
      <c r="C25" s="34"/>
      <c r="D25" s="34"/>
      <c r="E25" s="34"/>
      <c r="F25" s="34"/>
      <c r="G25" s="34"/>
      <c r="H25" s="34"/>
      <c r="I25" s="48"/>
    </row>
    <row r="26" spans="1:9" s="32" customFormat="1" ht="24">
      <c r="A26" s="49"/>
      <c r="B26" s="34" t="s">
        <v>92</v>
      </c>
      <c r="C26" s="34"/>
      <c r="D26" s="34"/>
      <c r="E26" s="34"/>
      <c r="F26" s="34"/>
      <c r="G26" s="34"/>
      <c r="H26" s="34"/>
      <c r="I26" s="48"/>
    </row>
    <row r="27" spans="1:9" s="32" customFormat="1" ht="24" customHeight="1">
      <c r="A27" s="49"/>
      <c r="B27" s="34" t="s">
        <v>117</v>
      </c>
      <c r="C27" s="34"/>
      <c r="D27" s="34"/>
      <c r="E27" s="34"/>
      <c r="F27" s="34"/>
      <c r="G27" s="34"/>
      <c r="H27" s="34"/>
      <c r="I27" s="48"/>
    </row>
    <row r="28" spans="1:9" s="32" customFormat="1" ht="24" customHeight="1">
      <c r="A28" s="49"/>
      <c r="B28" s="34" t="s">
        <v>118</v>
      </c>
      <c r="C28" s="34"/>
      <c r="D28" s="34"/>
      <c r="E28" s="34"/>
      <c r="F28" s="34"/>
      <c r="G28" s="34"/>
      <c r="H28" s="34"/>
      <c r="I28" s="48"/>
    </row>
    <row r="29" spans="1:9" s="32" customFormat="1" ht="24" customHeight="1">
      <c r="A29" s="49"/>
      <c r="B29" s="34" t="s">
        <v>127</v>
      </c>
      <c r="C29" s="34"/>
      <c r="D29" s="34"/>
      <c r="E29" s="34"/>
      <c r="F29" s="34"/>
      <c r="G29" s="34"/>
      <c r="H29" s="34"/>
      <c r="I29" s="48"/>
    </row>
    <row r="30" spans="1:9" s="32" customFormat="1" ht="24" customHeight="1">
      <c r="A30" s="59" t="s">
        <v>81</v>
      </c>
      <c r="B30" s="34"/>
      <c r="C30" s="34"/>
      <c r="D30" s="34"/>
      <c r="E30" s="34"/>
      <c r="F30" s="34"/>
      <c r="G30" s="34"/>
      <c r="H30" s="34"/>
      <c r="I30" s="48"/>
    </row>
    <row r="31" spans="1:9" s="32" customFormat="1" ht="24" customHeight="1">
      <c r="A31" s="33" t="s">
        <v>82</v>
      </c>
      <c r="B31" s="34"/>
      <c r="C31" s="34"/>
      <c r="D31" s="34"/>
      <c r="E31" s="34"/>
      <c r="F31" s="34"/>
      <c r="G31" s="34"/>
      <c r="H31" s="34"/>
      <c r="I31" s="48"/>
    </row>
    <row r="32" spans="1:9" s="32" customFormat="1" ht="24" customHeight="1">
      <c r="A32" s="61" t="s">
        <v>83</v>
      </c>
      <c r="B32" s="53"/>
      <c r="C32" s="53"/>
      <c r="D32" s="53"/>
      <c r="E32" s="53"/>
      <c r="F32" s="53"/>
      <c r="G32" s="53"/>
      <c r="H32" s="53"/>
      <c r="I32" s="62"/>
    </row>
    <row r="33" s="32" customFormat="1" ht="24" customHeight="1"/>
    <row r="34" s="32" customFormat="1" ht="24" customHeight="1"/>
    <row r="35" s="32" customFormat="1" ht="24" customHeight="1"/>
    <row r="36" spans="1:9" ht="24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0.5" customHeight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20.2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">
      <c r="A39" s="57"/>
      <c r="B39" s="57"/>
      <c r="C39" s="57"/>
      <c r="D39" s="57"/>
      <c r="E39" s="57"/>
      <c r="F39" s="57"/>
      <c r="G39" s="57"/>
      <c r="H39" s="57"/>
      <c r="I39" s="65" t="s">
        <v>50</v>
      </c>
    </row>
    <row r="40" spans="3:9" ht="15">
      <c r="C40" s="57"/>
      <c r="I40" s="42"/>
    </row>
    <row r="41" ht="15">
      <c r="A41" s="2" t="s">
        <v>51</v>
      </c>
    </row>
    <row r="42" ht="15">
      <c r="A42" s="2" t="s">
        <v>52</v>
      </c>
    </row>
    <row r="43" ht="15">
      <c r="A43" s="2" t="s">
        <v>53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2009-06-23T05:55:38Z</cp:lastPrinted>
  <dcterms:created xsi:type="dcterms:W3CDTF">2009-06-02T03:13:28Z</dcterms:created>
  <dcterms:modified xsi:type="dcterms:W3CDTF">2009-06-30T05:52:11Z</dcterms:modified>
  <cp:category/>
  <cp:version/>
  <cp:contentType/>
  <cp:contentStatus/>
</cp:coreProperties>
</file>